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4\Informes trimestrales\ProExOEES_2014\Trimestre 11_Octubre 2016\"/>
    </mc:Choice>
  </mc:AlternateContent>
  <bookViews>
    <workbookView xWindow="0" yWindow="0" windowWidth="20490" windowHeight="7455" tabRatio="528"/>
  </bookViews>
  <sheets>
    <sheet name="3_Fmto InforFinanciero" sheetId="9" r:id="rId1"/>
    <sheet name="3_1 Fmto InforFinancieroDetalle" sheetId="11" r:id="rId2"/>
    <sheet name="Hoja1" sheetId="10" r:id="rId3"/>
  </sheets>
  <definedNames>
    <definedName name="_xlnm.Print_Area" localSheetId="1">'3_1 Fmto InforFinancieroDetalle'!$A$1:$K$62</definedName>
  </definedNames>
  <calcPr calcId="152511"/>
</workbook>
</file>

<file path=xl/calcChain.xml><?xml version="1.0" encoding="utf-8"?>
<calcChain xmlns="http://schemas.openxmlformats.org/spreadsheetml/2006/main">
  <c r="I41" i="11" l="1"/>
  <c r="J41" i="11" l="1"/>
  <c r="K41" i="11"/>
  <c r="I38" i="11"/>
  <c r="I37" i="11"/>
  <c r="I36" i="11"/>
  <c r="I34" i="11"/>
  <c r="I33" i="11"/>
  <c r="I31" i="11"/>
  <c r="I30" i="11"/>
  <c r="I29" i="11"/>
  <c r="I28" i="11"/>
  <c r="I27" i="11"/>
  <c r="I26" i="11"/>
  <c r="I25" i="11"/>
  <c r="I24" i="11"/>
  <c r="I22" i="11"/>
  <c r="I21" i="11"/>
  <c r="I20" i="11"/>
  <c r="I19" i="11"/>
  <c r="F32" i="9"/>
  <c r="F31" i="9"/>
  <c r="F30" i="9"/>
  <c r="F29" i="9"/>
  <c r="F33" i="9" l="1"/>
  <c r="G33" i="9"/>
  <c r="H33" i="9"/>
  <c r="M30" i="9"/>
  <c r="O30" i="9" s="1"/>
  <c r="L30" i="9"/>
  <c r="L31" i="9"/>
  <c r="M31" i="9" s="1"/>
  <c r="O31" i="9" s="1"/>
  <c r="L32" i="9"/>
  <c r="M32" i="9" s="1"/>
  <c r="O32" i="9" s="1"/>
  <c r="L29" i="9"/>
  <c r="M29" i="9" s="1"/>
  <c r="O29" i="9" s="1"/>
  <c r="N30" i="9" l="1"/>
  <c r="N32" i="9"/>
  <c r="N31" i="9"/>
  <c r="N29" i="9"/>
  <c r="C23" i="9"/>
  <c r="D23" i="9"/>
  <c r="E23" i="9"/>
  <c r="B23" i="9"/>
  <c r="I33" i="9" l="1"/>
  <c r="J33" i="9"/>
  <c r="K33" i="9"/>
  <c r="F22" i="9"/>
  <c r="F21" i="9" l="1"/>
  <c r="F23" i="9" s="1"/>
  <c r="L33" i="9" l="1"/>
  <c r="M33" i="9"/>
  <c r="O33" i="9" s="1"/>
  <c r="N33" i="9" l="1"/>
</calcChain>
</file>

<file path=xl/comments1.xml><?xml version="1.0" encoding="utf-8"?>
<comments xmlns="http://schemas.openxmlformats.org/spreadsheetml/2006/main">
  <authors>
    <author>ARMANDO MELENDEZ ORTEGA</author>
  </authors>
  <commentList>
    <comment ref="E17" authorId="0" shapeId="0">
      <text>
        <r>
          <rPr>
            <b/>
            <sz val="8"/>
            <color indexed="81"/>
            <rFont val="Tahoma"/>
            <family val="2"/>
          </rPr>
          <t>1. Equipamiento
2. Infraestructura académica (bienes muebles)
3. Materiales
4. Construcción</t>
        </r>
      </text>
    </comment>
  </commentList>
</comments>
</file>

<file path=xl/sharedStrings.xml><?xml version="1.0" encoding="utf-8"?>
<sst xmlns="http://schemas.openxmlformats.org/spreadsheetml/2006/main" count="186" uniqueCount="116">
  <si>
    <t>SUBSECRETARÍA DE EDUCACIÓN SUPERIOR</t>
  </si>
  <si>
    <t>DIRECCIÓN GENERAL DE EDUCACIÓN SUPERIOR UNIVERSITARIA</t>
  </si>
  <si>
    <t>MONTO POR EJERCER</t>
  </si>
  <si>
    <t>GRAN TOTAL</t>
  </si>
  <si>
    <t>DD/MM/AÑO</t>
  </si>
  <si>
    <t>1o.
15 de abril</t>
  </si>
  <si>
    <t>2o.
15 de julio</t>
  </si>
  <si>
    <t>3o.
15 de octubre</t>
  </si>
  <si>
    <t>Objetivo Particular</t>
  </si>
  <si>
    <t>Meta</t>
  </si>
  <si>
    <t>Acción</t>
  </si>
  <si>
    <t>Dirección de Planeación y Evaluación</t>
  </si>
  <si>
    <t>Fecha de actualización:</t>
  </si>
  <si>
    <t>% de Avance del monto asignado</t>
  </si>
  <si>
    <t>SEGUIMIENTO DE INFORME FINANCIERO</t>
  </si>
  <si>
    <t>Ejercicio Fiscal Reportado</t>
  </si>
  <si>
    <t>Trimestre</t>
  </si>
  <si>
    <t>Monto Ejercido</t>
  </si>
  <si>
    <t>TOTAL</t>
  </si>
  <si>
    <t>No. Acción</t>
  </si>
  <si>
    <t>R.F.C.</t>
  </si>
  <si>
    <t>No. de Folio</t>
  </si>
  <si>
    <t>Documento de Pago</t>
  </si>
  <si>
    <t>Costo Unitario</t>
  </si>
  <si>
    <t>Costo Total</t>
  </si>
  <si>
    <t>Tipo de Documento de Pago</t>
  </si>
  <si>
    <t>Monto por ejercer</t>
  </si>
  <si>
    <t>Cantidad</t>
  </si>
  <si>
    <t>Total</t>
  </si>
  <si>
    <t>(En Pesos)</t>
  </si>
  <si>
    <t>Equipamiento</t>
  </si>
  <si>
    <t>RESPONSABLE DEL ORGANO DE CONTROL INTERNO, (CONTRALORIA)</t>
  </si>
  <si>
    <t>Nombre del Programa: Programa de Expansión en la Oferta Educativa en Educación Media Superior y Superior (Educación Superior)</t>
  </si>
  <si>
    <t>Rubro/Modalidad</t>
  </si>
  <si>
    <t>Modalidad A</t>
  </si>
  <si>
    <t>Modalidad B</t>
  </si>
  <si>
    <t>Modalidad C</t>
  </si>
  <si>
    <t>Modalidad D</t>
  </si>
  <si>
    <t>Obra</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</si>
  <si>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</si>
  <si>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Cantidad / faltantes por adqurir</t>
  </si>
  <si>
    <t>Objeto de Gasto</t>
  </si>
  <si>
    <t>OBSERVACIONES GENERALES DE METAS Y/O ASPECTOS RELEVANTES QUÉ INFORMAR PARA EL TRIMESTRE REPORTADO.</t>
  </si>
  <si>
    <t>- 3 .1  Formato Informe Financiero IV -</t>
  </si>
  <si>
    <t>- 3  Formato Informe Financiero IV -</t>
  </si>
  <si>
    <t>Costo total del Proyecto 2014
(Por rubro y Modalidad)</t>
  </si>
  <si>
    <t>Recurso total asignado 2014</t>
  </si>
  <si>
    <t>Descripción de Obra (Construcción) y Bienes en Documento de Pago</t>
  </si>
  <si>
    <t>Obra (Construcción) y Bienes Adquiridos</t>
  </si>
  <si>
    <t>Obra (Construcción) y Bienes por Adquirir</t>
  </si>
  <si>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</si>
  <si>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LA INFORMACIÓN CONTENIDA EN ESTE FORMATO Y LA DOCUMENTACIÓN FUENTE SON RESPONSABILIDAD DE LA INSTITUCIÓN QUIEN LA RESGUARDARA PARA CULQUIER ACLARACIÓN A LAS INSTITUCIONES  DE FISCALIZACIÓN, CAMARA DE DIPUTADOS DEL H.CONGRESO DE LA UNIÓN Y SEP ENTRE OTROS. ESTA INFORMACIÓN DEBE COINCIDIR CON LA PUBLICADA EN LA PÁGINA WEB DE LA INSTITUCIÓN, LA CUAL, AL IGUAL QUE LA IMPRESA DEBERÁ ESTAR DEBIDAMENTE FIRMADA POR LOS FUNCIONARIOS CORRESPONDIENTES DE LA INSTITUCIÓN.</t>
  </si>
  <si>
    <t>Monto reportado en 2016
Trimestres</t>
  </si>
  <si>
    <t>Monto total ejercido en 2016</t>
  </si>
  <si>
    <t xml:space="preserve">TOTAL EJERCIDO ACUMULADO </t>
  </si>
  <si>
    <t>4o. 
15 de enero 2017</t>
  </si>
  <si>
    <t>Monto reportado en años anteriores</t>
  </si>
  <si>
    <t>Nombre de la Institución:  Universidad Autónoma de Aguascalientes</t>
  </si>
  <si>
    <t>Nombre del Proyecto General: Atención a las necesidades de habilitación de espacios derivado de la Creación de Campus nuevos y la ampliación y diversificación de la oferta educativa de la Universidad Autónoma de Aguascalientes.</t>
  </si>
  <si>
    <t>Objetivo General: Habilitar los espacios académicos e instalaciones necesarias para ofrecer a los estudiantes de la Universidad Autónoma de Aguascalientes las condiciones propicias para su desarrollo y cumplir con los estándares de calidad logrados y que caracterizan a la Institución y que le permitan el uso eficiente de los recursos ante la expansión y diversificación de la oferta educativa.</t>
  </si>
  <si>
    <t>1 Habilitar las instalaciones necesarias para atender el incremento en la oferta educativa</t>
  </si>
  <si>
    <t>1.2 Habilitar los espacios académicos bajo el concepto de aulas inteligentes a fin de estandarizar las instalaciones que ocupan las 11 carreras de reciente creación y que están en consolidación.</t>
  </si>
  <si>
    <t>1.2.1</t>
  </si>
  <si>
    <t>1.2.2</t>
  </si>
  <si>
    <t>1.2.3</t>
  </si>
  <si>
    <t>1.2.4</t>
  </si>
  <si>
    <t>1.2.1 Adquirir el mobiliario necesario para 2 módulos de aulas en Campus Sur (22 aulas).</t>
  </si>
  <si>
    <t>1.2.2 Adquirir el mobiliario necesario para habilitar 1 módulo de aulas en Campus Central (11 aulas).</t>
  </si>
  <si>
    <t>1.2.3 Adquirir las pantallas inteligentes para habilitar 2 módulos de aulas en Campus Sur y uniformar el concepto desarrollado en la Institución.</t>
  </si>
  <si>
    <t>1.2.4 Adquirir las pantallas inteligentes para habilitar 1 módulo de aulas en Campus Central y uniformar el concepto desarrollado en la Institución.</t>
  </si>
  <si>
    <t>Se adquirió mobiliario y equipo audiovisual para habilitar aulas en el Campus Central y en el Campus Sur.</t>
  </si>
  <si>
    <t>Se realizó un traspaso por la cantidad de $ 45,340.34 de la Acción 1.2.2 a la Acción 1.2.1 para la adquisición de mobiliario.</t>
  </si>
  <si>
    <t>Se realizó un traspaso por la cantidad de $ 1,754.02 de la Acción 1.2.2 a la Acción 1.2.4 para la adquisición de pantallas.</t>
  </si>
  <si>
    <t>Se realizó un traspaso por la cantidad de $ 23,742.87 de la Acción 1.2.3 a la Acción 1.2.4 para la adquisición de pantallas.</t>
  </si>
  <si>
    <t>M. EN A. JOSÉ ANTONIO MARTÍNEZ MURILLO</t>
  </si>
  <si>
    <t>M. EN F. NATALIA MAGDALENO RAMÍREZ</t>
  </si>
  <si>
    <t>M. EN ADMÓN. MARIO ANDRADE CERVANTES</t>
  </si>
  <si>
    <t>C.P. HÉCTOR EMILIO RUELAS DE LUNA</t>
  </si>
  <si>
    <t>RESPONSABLE DEL ÓRGANO INTERNO DE CONTROL (CONTRALORÍA)</t>
  </si>
  <si>
    <t>RECTOR</t>
  </si>
  <si>
    <t xml:space="preserve">DIRECTOR GENERAL DE PLANEACIÓN Y DESARROLLO </t>
  </si>
  <si>
    <t>DIRECTORA GENERAL DE FINANZAS</t>
  </si>
  <si>
    <t>Nombre de la Institución: Universidad Autónoma de Aguascalientes</t>
  </si>
  <si>
    <t>Factura</t>
  </si>
  <si>
    <t>OAG900214B1A</t>
  </si>
  <si>
    <t>A1080</t>
  </si>
  <si>
    <t>Sillas para aulas del Campus Sur</t>
  </si>
  <si>
    <t>A1140</t>
  </si>
  <si>
    <t>A1175</t>
  </si>
  <si>
    <t>A1743</t>
  </si>
  <si>
    <t>Sillas (pupitre especial Silla para aulas del Campus Sur- Izquierdo)</t>
  </si>
  <si>
    <t>CCE8303189Z8</t>
  </si>
  <si>
    <t>175 pupitres para aulas del edificio 205</t>
  </si>
  <si>
    <t>PMM7905048I0</t>
  </si>
  <si>
    <t>100 pupitres para aulas del edificio 205</t>
  </si>
  <si>
    <t>6 mesas para profesor para aulas del edificio 215</t>
  </si>
  <si>
    <t>5 mesas para profesor para aulas del edificio 215</t>
  </si>
  <si>
    <t>6 sillas para profesor para aulas del edificio 215 (anticipo)</t>
  </si>
  <si>
    <t>5 sillas para profesor para aulas del edificio 215 (finiquito)</t>
  </si>
  <si>
    <t>ISA020104CQA</t>
  </si>
  <si>
    <t>CFDi2004</t>
  </si>
  <si>
    <t>Pantallas inteligentes para Campus Sur</t>
  </si>
  <si>
    <t>CFDi2937</t>
  </si>
  <si>
    <t>Pantallas inteligentes para el Campus Sur</t>
  </si>
  <si>
    <t>CFDi2005</t>
  </si>
  <si>
    <t>Pantallas inteligentes para aulas de Campus Central</t>
  </si>
  <si>
    <t>CFDi2938</t>
  </si>
  <si>
    <t>CFDi2936</t>
  </si>
  <si>
    <t>Pantalla inteligente para aula de Campus Central</t>
  </si>
  <si>
    <t>Los productos financieros generados por mes, fueron reintegrados a la TESOFE el día 14 de septiembre de 2016 por medio de 24 transferencias electrónicas a través de la institución bancaria BBVA, S.A., INSTITUCIÓN DE BANCA MÚLTIPLE, las cuales suman en total la cantidad de $ 47,668.00</t>
  </si>
  <si>
    <t>TESOFE</t>
  </si>
  <si>
    <t xml:space="preserve">El reintegro a la TESOFE, de recursos no ejercidos, fue realizado el día 26 de agosto de 2016 por medio de una transferencia electrónica a través de la institución bancaria BBVA, S.A., INSTITUCIÓN DE BANCA MÚLTIPLE. </t>
  </si>
  <si>
    <t>Reintegro a la  Tesorería de la Federación</t>
  </si>
  <si>
    <t>El reintegro a la TESOFE, de recursos no ejercidos, fue realizado el día 26 de agosto de 2016 por medio de una transferencia electrónica a través de la institución bancaria BBVA, S.A., INSTITUCIÓN DE BANCA MÚLTIPLE.</t>
  </si>
  <si>
    <t>Al cierre del ejercicio se aplicó la cantidad de $ 5´617,038.64, el monto no aplicado (saldo), por la cantidad de $ 15,291.36, se reintegró a la Tesorería de la Federación (TESOFE).</t>
  </si>
  <si>
    <t>Cabe señalar que de igual forma los productos financieros fueron reintegrados a la TESOFE, con lo cual se informa que el recurso autorizado fue ejercido y comprobado en su totalidad, concluyendo así el desarrollo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</si>
</sst>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quot;€&quot;_-;\-* #,##0.00\ &quot;€&quot;_-;_-* &quot;-&quot;??\ &quot;€&quot;_-;_-@_-"/>
    <numFmt numFmtId="165" formatCode="_-[$$-80A]* #,##0.00_-;\-[$$-80A]* #,##0.00_-;_-[$$-80A]* &quot;-&quot;??_-;_-@_-"/>
    <numFmt numFmtId="166" formatCode="#,##0.0"/>
    <numFmt numFmtId="167" formatCode="#,##0.00_ ;\-#,##0.00\ "/>
  </numFmts>
  <fonts count="21">
    <font>
      <sz val="11"/>
      <color theme="1"/>
      <name val="Calibri"/>
      <family val="2"/>
      <scheme val="minor"/>
    </font>
    <font>
      <sz val="11"/>
      <color theme="1"/>
      <name val="Calibri"/>
      <family val="2"/>
      <scheme val="minor"/>
    </font>
    <font>
      <b/>
      <sz val="8"/>
      <color indexed="81"/>
      <name val="Tahoma"/>
      <family val="2"/>
    </font>
    <font>
      <sz val="10"/>
      <color indexed="8"/>
      <name val="Arial"/>
      <family val="2"/>
    </font>
    <font>
      <b/>
      <sz val="11"/>
      <color theme="1"/>
      <name val="Soberana Sans"/>
      <family val="3"/>
    </font>
    <font>
      <sz val="11"/>
      <color theme="1"/>
      <name val="Soberana Sans"/>
      <family val="3"/>
    </font>
    <font>
      <sz val="8"/>
      <color theme="1"/>
      <name val="Soberana Sans"/>
      <family val="3"/>
    </font>
    <font>
      <sz val="11"/>
      <name val="Soberana Sans"/>
      <family val="3"/>
    </font>
    <font>
      <b/>
      <sz val="11"/>
      <name val="Soberana Sans"/>
      <family val="3"/>
    </font>
    <font>
      <sz val="10"/>
      <color theme="1"/>
      <name val="Soberana Sans"/>
      <family val="3"/>
    </font>
    <font>
      <b/>
      <sz val="10"/>
      <color theme="1"/>
      <name val="Soberana Sans"/>
      <family val="3"/>
    </font>
    <font>
      <b/>
      <sz val="12"/>
      <color theme="1"/>
      <name val="Soberana Sans"/>
      <family val="3"/>
    </font>
    <font>
      <b/>
      <sz val="12"/>
      <name val="Soberana Sans"/>
      <family val="3"/>
    </font>
    <font>
      <sz val="12"/>
      <color theme="1"/>
      <name val="Soberana Sans"/>
      <family val="3"/>
    </font>
    <font>
      <b/>
      <sz val="12"/>
      <color rgb="FFFF0000"/>
      <name val="Soberana Sans"/>
      <family val="3"/>
    </font>
    <font>
      <sz val="12"/>
      <name val="Soberana Sans"/>
      <family val="3"/>
    </font>
    <font>
      <b/>
      <sz val="18"/>
      <color theme="1"/>
      <name val="Soberana Sans"/>
      <family val="3"/>
    </font>
    <font>
      <sz val="18"/>
      <color theme="1"/>
      <name val="Soberana Sans"/>
      <family val="3"/>
    </font>
    <font>
      <b/>
      <sz val="20"/>
      <color theme="1"/>
      <name val="Soberana Sans"/>
      <family val="3"/>
    </font>
    <font>
      <sz val="12"/>
      <color theme="1"/>
      <name val="Cambria"/>
      <family val="1"/>
      <scheme val="major"/>
    </font>
    <font>
      <b/>
      <sz val="12"/>
      <color theme="1"/>
      <name val="Soberana Sans"/>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2" tint="-0.499984740745262"/>
      </left>
      <right style="thin">
        <color theme="2" tint="-0.499984740745262"/>
      </right>
      <top style="thin">
        <color theme="2" tint="-0.499984740745262"/>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cellStyleXfs>
  <cellXfs count="181">
    <xf numFmtId="0" fontId="0" fillId="0" borderId="0" xfId="0"/>
    <xf numFmtId="0" fontId="5" fillId="0" borderId="0" xfId="0" applyFont="1" applyAlignment="1">
      <alignment vertical="center"/>
    </xf>
    <xf numFmtId="0" fontId="6" fillId="0" borderId="0" xfId="0" applyFont="1" applyAlignment="1">
      <alignment vertical="center"/>
    </xf>
    <xf numFmtId="0" fontId="9" fillId="0" borderId="0" xfId="0" applyFont="1" applyAlignment="1">
      <alignment vertical="center" wrapText="1"/>
    </xf>
    <xf numFmtId="0" fontId="4" fillId="0" borderId="0" xfId="0" applyFont="1" applyAlignment="1"/>
    <xf numFmtId="0" fontId="5" fillId="0" borderId="0" xfId="0" applyFont="1"/>
    <xf numFmtId="0" fontId="6" fillId="0" borderId="0" xfId="0" applyFont="1"/>
    <xf numFmtId="0" fontId="5" fillId="0" borderId="0" xfId="0" applyFont="1" applyBorder="1"/>
    <xf numFmtId="0" fontId="8" fillId="0" borderId="0" xfId="0" applyFont="1" applyBorder="1" applyAlignment="1">
      <alignment vertical="center" wrapText="1"/>
    </xf>
    <xf numFmtId="0" fontId="9" fillId="0" borderId="0" xfId="0" applyFont="1"/>
    <xf numFmtId="0" fontId="9" fillId="0" borderId="0" xfId="0" applyFont="1" applyAlignment="1">
      <alignment vertical="center"/>
    </xf>
    <xf numFmtId="0" fontId="5" fillId="0" borderId="0" xfId="0" applyFont="1" applyBorder="1" applyAlignment="1">
      <alignment vertical="center"/>
    </xf>
    <xf numFmtId="0" fontId="10" fillId="0" borderId="0" xfId="0" applyFont="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1" fillId="0" borderId="2"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3"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9" xfId="3" applyNumberFormat="1" applyFont="1" applyFill="1" applyBorder="1" applyAlignment="1">
      <alignment horizontal="center" vertical="center" wrapText="1"/>
    </xf>
    <xf numFmtId="166" fontId="15" fillId="0" borderId="9" xfId="0" applyNumberFormat="1" applyFont="1" applyFill="1" applyBorder="1" applyAlignment="1">
      <alignment horizontal="right" vertical="center"/>
    </xf>
    <xf numFmtId="166" fontId="12" fillId="0" borderId="9" xfId="0" applyNumberFormat="1" applyFont="1" applyFill="1" applyBorder="1" applyAlignment="1">
      <alignment vertical="center"/>
    </xf>
    <xf numFmtId="0" fontId="12" fillId="0" borderId="1" xfId="3" applyNumberFormat="1" applyFont="1" applyFill="1" applyBorder="1" applyAlignment="1">
      <alignment horizontal="center" vertical="center" wrapText="1"/>
    </xf>
    <xf numFmtId="166" fontId="12" fillId="0" borderId="1" xfId="0" applyNumberFormat="1" applyFont="1" applyFill="1" applyBorder="1" applyAlignment="1">
      <alignment horizontal="right" vertical="center"/>
    </xf>
    <xf numFmtId="0" fontId="15" fillId="0" borderId="0" xfId="0" applyFont="1" applyAlignment="1">
      <alignment vertical="center"/>
    </xf>
    <xf numFmtId="0" fontId="15" fillId="0" borderId="0" xfId="0" applyFont="1" applyFill="1" applyAlignment="1">
      <alignment vertical="center"/>
    </xf>
    <xf numFmtId="0" fontId="12" fillId="3" borderId="7"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165" fontId="11" fillId="0" borderId="2" xfId="1"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4" fontId="11" fillId="0" borderId="1" xfId="1"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10" fontId="14" fillId="0" borderId="0" xfId="0" applyNumberFormat="1" applyFont="1" applyAlignment="1">
      <alignment vertical="center"/>
    </xf>
    <xf numFmtId="4" fontId="13" fillId="0" borderId="0" xfId="0" applyNumberFormat="1" applyFont="1" applyAlignment="1">
      <alignment vertical="center"/>
    </xf>
    <xf numFmtId="10" fontId="13" fillId="0" borderId="0" xfId="0" applyNumberFormat="1" applyFont="1" applyAlignment="1">
      <alignment vertical="center"/>
    </xf>
    <xf numFmtId="0" fontId="13" fillId="0" borderId="0" xfId="0" applyFont="1" applyAlignment="1">
      <alignment vertical="center" wrapText="1"/>
    </xf>
    <xf numFmtId="4" fontId="11" fillId="0" borderId="1" xfId="1" applyNumberFormat="1" applyFont="1" applyBorder="1" applyAlignment="1">
      <alignment horizontal="right" vertical="center" wrapText="1"/>
    </xf>
    <xf numFmtId="0" fontId="11" fillId="0" borderId="0" xfId="0" applyFont="1" applyAlignment="1">
      <alignment vertical="center"/>
    </xf>
    <xf numFmtId="0" fontId="13" fillId="0" borderId="0" xfId="0" applyFont="1"/>
    <xf numFmtId="0" fontId="13" fillId="0" borderId="0" xfId="0" applyFont="1" applyBorder="1" applyAlignment="1"/>
    <xf numFmtId="0" fontId="14" fillId="2" borderId="1" xfId="0" applyFont="1" applyFill="1" applyBorder="1" applyAlignment="1">
      <alignment horizontal="center" vertical="center"/>
    </xf>
    <xf numFmtId="0" fontId="11" fillId="0" borderId="2" xfId="0" applyFont="1" applyBorder="1" applyAlignment="1"/>
    <xf numFmtId="0" fontId="13" fillId="0" borderId="2" xfId="0" applyFont="1" applyBorder="1" applyAlignment="1"/>
    <xf numFmtId="0" fontId="11" fillId="0" borderId="4" xfId="0" applyFont="1" applyBorder="1" applyAlignment="1">
      <alignment vertical="center" wrapText="1"/>
    </xf>
    <xf numFmtId="0" fontId="11" fillId="0" borderId="4" xfId="0" applyFont="1" applyBorder="1" applyAlignment="1">
      <alignment wrapText="1"/>
    </xf>
    <xf numFmtId="0" fontId="11" fillId="0" borderId="0" xfId="0" applyFont="1" applyBorder="1" applyAlignment="1">
      <alignment wrapText="1"/>
    </xf>
    <xf numFmtId="0" fontId="15" fillId="0" borderId="0" xfId="0" applyFont="1" applyBorder="1"/>
    <xf numFmtId="0" fontId="15" fillId="0" borderId="0" xfId="0" applyFont="1"/>
    <xf numFmtId="0" fontId="15" fillId="0" borderId="0" xfId="0" applyFont="1" applyFill="1"/>
    <xf numFmtId="0" fontId="13" fillId="0" borderId="2" xfId="0" applyFont="1" applyBorder="1" applyAlignment="1">
      <alignment horizontal="center"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3" fillId="0" borderId="0" xfId="0" applyFont="1" applyBorder="1"/>
    <xf numFmtId="0" fontId="13"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4" fontId="12" fillId="2" borderId="1" xfId="0" applyNumberFormat="1" applyFont="1" applyFill="1" applyBorder="1" applyAlignment="1"/>
    <xf numFmtId="4" fontId="12" fillId="2" borderId="1" xfId="0" applyNumberFormat="1" applyFont="1" applyFill="1" applyBorder="1"/>
    <xf numFmtId="10" fontId="14" fillId="0" borderId="0" xfId="0" applyNumberFormat="1" applyFont="1"/>
    <xf numFmtId="0" fontId="11" fillId="0" borderId="0" xfId="0" applyFont="1" applyBorder="1" applyAlignment="1">
      <alignment vertical="center"/>
    </xf>
    <xf numFmtId="4" fontId="11" fillId="0" borderId="1" xfId="0" applyNumberFormat="1" applyFont="1" applyBorder="1" applyAlignment="1">
      <alignment vertical="center" wrapText="1"/>
    </xf>
    <xf numFmtId="167" fontId="13" fillId="0" borderId="1" xfId="0" applyNumberFormat="1" applyFont="1" applyBorder="1" applyAlignment="1">
      <alignment horizontal="center" vertical="center" wrapText="1"/>
    </xf>
    <xf numFmtId="4" fontId="11" fillId="0" borderId="8" xfId="0" applyNumberFormat="1" applyFont="1" applyBorder="1" applyAlignment="1">
      <alignment horizontal="right" vertical="center" wrapText="1"/>
    </xf>
    <xf numFmtId="4" fontId="11" fillId="0" borderId="11" xfId="0" applyNumberFormat="1" applyFont="1" applyBorder="1" applyAlignment="1">
      <alignment horizontal="right" vertical="center" wrapText="1"/>
    </xf>
    <xf numFmtId="4" fontId="11" fillId="0" borderId="11" xfId="0" applyNumberFormat="1" applyFont="1" applyBorder="1" applyAlignment="1">
      <alignment horizontal="center" vertical="center" wrapText="1"/>
    </xf>
    <xf numFmtId="0" fontId="17" fillId="0" borderId="0" xfId="0" applyFont="1" applyAlignment="1">
      <alignment vertical="center"/>
    </xf>
    <xf numFmtId="0" fontId="12" fillId="0" borderId="12" xfId="0" applyFont="1" applyFill="1" applyBorder="1" applyAlignment="1">
      <alignment vertical="center" wrapText="1"/>
    </xf>
    <xf numFmtId="0" fontId="12" fillId="0" borderId="10" xfId="0" applyFont="1" applyFill="1" applyBorder="1" applyAlignment="1">
      <alignment vertical="center" wrapText="1"/>
    </xf>
    <xf numFmtId="0" fontId="11" fillId="0" borderId="1" xfId="0" applyFont="1" applyBorder="1" applyAlignment="1">
      <alignment horizontal="center" vertical="center" wrapText="1"/>
    </xf>
    <xf numFmtId="166" fontId="7" fillId="0" borderId="13" xfId="0" applyNumberFormat="1" applyFont="1" applyFill="1" applyBorder="1" applyAlignment="1">
      <alignment horizontal="right" vertical="center"/>
    </xf>
    <xf numFmtId="0" fontId="13" fillId="0" borderId="0" xfId="0" applyFont="1" applyBorder="1" applyAlignment="1">
      <alignment horizontal="center" vertical="center" wrapText="1"/>
    </xf>
    <xf numFmtId="0" fontId="6" fillId="0" borderId="0" xfId="0" applyFont="1" applyBorder="1" applyAlignment="1">
      <alignment vertical="center"/>
    </xf>
    <xf numFmtId="10" fontId="14" fillId="0" borderId="0" xfId="0" applyNumberFormat="1" applyFont="1" applyBorder="1"/>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4" fontId="19" fillId="0" borderId="1" xfId="0" applyNumberFormat="1" applyFont="1" applyBorder="1" applyAlignment="1">
      <alignment horizontal="center" vertical="center" wrapText="1"/>
    </xf>
    <xf numFmtId="4" fontId="19" fillId="0" borderId="1" xfId="1" applyNumberFormat="1"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7" xfId="0" applyFont="1" applyBorder="1" applyAlignment="1">
      <alignment horizontal="center" vertical="center" wrapText="1"/>
    </xf>
    <xf numFmtId="0" fontId="20" fillId="0" borderId="12" xfId="0" applyFont="1" applyBorder="1" applyAlignment="1">
      <alignment vertical="center" wrapText="1"/>
    </xf>
    <xf numFmtId="0" fontId="20" fillId="0" borderId="0" xfId="0" applyFont="1" applyBorder="1" applyAlignment="1">
      <alignment vertical="center" wrapText="1"/>
    </xf>
    <xf numFmtId="0" fontId="20" fillId="0" borderId="17" xfId="0" applyFont="1" applyBorder="1" applyAlignment="1">
      <alignment vertical="center" wrapText="1"/>
    </xf>
    <xf numFmtId="0" fontId="20" fillId="0" borderId="10" xfId="0" applyFont="1" applyBorder="1" applyAlignment="1">
      <alignment vertical="center" wrapText="1"/>
    </xf>
    <xf numFmtId="0" fontId="20" fillId="0" borderId="6" xfId="0" applyFont="1" applyBorder="1" applyAlignment="1">
      <alignment vertical="center" wrapText="1"/>
    </xf>
    <xf numFmtId="0" fontId="20" fillId="0" borderId="11" xfId="0" applyFont="1" applyBorder="1" applyAlignment="1">
      <alignment vertical="center" wrapText="1"/>
    </xf>
    <xf numFmtId="0" fontId="5" fillId="0" borderId="0" xfId="0" applyFont="1" applyFill="1"/>
    <xf numFmtId="4" fontId="11" fillId="0" borderId="1" xfId="1" applyNumberFormat="1" applyFont="1" applyFill="1" applyBorder="1" applyAlignment="1">
      <alignment horizontal="center" vertical="center" wrapText="1"/>
    </xf>
    <xf numFmtId="0" fontId="15" fillId="0" borderId="1" xfId="0" applyFont="1" applyBorder="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 fontId="15" fillId="0" borderId="1" xfId="0" applyNumberFormat="1" applyFont="1" applyBorder="1" applyAlignment="1">
      <alignment horizontal="center" vertical="center" wrapText="1"/>
    </xf>
    <xf numFmtId="4" fontId="12" fillId="0" borderId="1" xfId="1" applyNumberFormat="1" applyFont="1" applyBorder="1" applyAlignment="1">
      <alignment horizontal="center" vertical="center" wrapText="1"/>
    </xf>
    <xf numFmtId="0" fontId="7" fillId="0" borderId="0" xfId="0" applyFont="1"/>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7" xfId="0" applyFont="1" applyBorder="1" applyAlignment="1">
      <alignment horizontal="left" vertical="center" wrapText="1"/>
    </xf>
    <xf numFmtId="0" fontId="11" fillId="0" borderId="1" xfId="0" applyFont="1" applyBorder="1" applyAlignment="1">
      <alignment vertical="center"/>
    </xf>
    <xf numFmtId="0" fontId="13" fillId="0" borderId="1" xfId="0" applyFont="1" applyBorder="1" applyAlignment="1">
      <alignment vertical="center"/>
    </xf>
    <xf numFmtId="0" fontId="11" fillId="0" borderId="5"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7" xfId="0" applyFont="1" applyBorder="1" applyAlignment="1">
      <alignment horizontal="left" vertical="center" wrapText="1"/>
    </xf>
    <xf numFmtId="0" fontId="18" fillId="0" borderId="0" xfId="0" quotePrefix="1" applyFont="1" applyAlignment="1">
      <alignment horizontal="center" vertical="center"/>
    </xf>
    <xf numFmtId="0" fontId="16" fillId="0" borderId="0" xfId="0" quotePrefix="1" applyFont="1" applyAlignment="1">
      <alignment horizontal="righ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2"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4" fillId="2" borderId="1" xfId="0" applyFont="1" applyFill="1" applyBorder="1" applyAlignment="1">
      <alignment horizontal="center" vertical="center"/>
    </xf>
    <xf numFmtId="0" fontId="16" fillId="0" borderId="0" xfId="0" applyFont="1" applyAlignment="1">
      <alignment horizontal="center" vertical="center"/>
    </xf>
    <xf numFmtId="0" fontId="11" fillId="0" borderId="1" xfId="0" applyFont="1" applyBorder="1" applyAlignment="1">
      <alignment horizontal="center" vertical="center" wrapText="1"/>
    </xf>
    <xf numFmtId="14"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3" fillId="0" borderId="4" xfId="0" applyFont="1" applyBorder="1" applyAlignment="1">
      <alignment horizontal="center" vertical="center"/>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14"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quotePrefix="1" applyFont="1" applyAlignment="1">
      <alignment horizontal="center"/>
    </xf>
    <xf numFmtId="0" fontId="11" fillId="0" borderId="0" xfId="0" quotePrefix="1" applyFont="1" applyAlignment="1">
      <alignment horizontal="right"/>
    </xf>
    <xf numFmtId="0" fontId="13" fillId="0" borderId="12" xfId="0" applyFont="1" applyBorder="1" applyAlignment="1">
      <alignment horizontal="left" wrapText="1"/>
    </xf>
    <xf numFmtId="0" fontId="13" fillId="0" borderId="0" xfId="0" applyFont="1" applyBorder="1" applyAlignment="1">
      <alignment horizontal="left" wrapText="1"/>
    </xf>
    <xf numFmtId="0" fontId="13" fillId="0" borderId="17" xfId="0" applyFont="1" applyBorder="1" applyAlignment="1">
      <alignment horizontal="left" wrapText="1"/>
    </xf>
    <xf numFmtId="14" fontId="11" fillId="0" borderId="1" xfId="0" applyNumberFormat="1" applyFont="1" applyBorder="1" applyAlignment="1">
      <alignment horizontal="center"/>
    </xf>
    <xf numFmtId="0" fontId="11" fillId="0" borderId="1" xfId="0" applyFont="1" applyBorder="1" applyAlignment="1">
      <alignment horizontal="center"/>
    </xf>
    <xf numFmtId="0" fontId="13" fillId="0" borderId="4" xfId="0" applyFont="1" applyBorder="1" applyAlignment="1">
      <alignment horizontal="center"/>
    </xf>
    <xf numFmtId="0" fontId="13" fillId="0" borderId="15" xfId="0" applyFont="1" applyBorder="1" applyAlignment="1">
      <alignment horizontal="center" wrapText="1"/>
    </xf>
    <xf numFmtId="0" fontId="13" fillId="0" borderId="4" xfId="0" applyFont="1" applyBorder="1" applyAlignment="1">
      <alignment horizontal="center" wrapText="1"/>
    </xf>
    <xf numFmtId="0" fontId="13" fillId="0" borderId="16" xfId="0" applyFont="1" applyBorder="1" applyAlignment="1">
      <alignment horizontal="center" wrapText="1"/>
    </xf>
    <xf numFmtId="0" fontId="15" fillId="0" borderId="12" xfId="0" applyFont="1" applyBorder="1" applyAlignment="1">
      <alignment horizontal="left" wrapText="1"/>
    </xf>
    <xf numFmtId="0" fontId="15" fillId="0" borderId="0" xfId="0" applyFont="1" applyBorder="1" applyAlignment="1">
      <alignment horizontal="left" wrapText="1"/>
    </xf>
    <xf numFmtId="0" fontId="15" fillId="0" borderId="17" xfId="0" applyFont="1" applyBorder="1" applyAlignment="1">
      <alignment horizontal="left" wrapText="1"/>
    </xf>
    <xf numFmtId="0" fontId="13" fillId="0" borderId="12" xfId="0" applyFont="1" applyBorder="1" applyAlignment="1">
      <alignment horizontal="center" wrapText="1"/>
    </xf>
    <xf numFmtId="0" fontId="13" fillId="0" borderId="0" xfId="0" applyFont="1" applyBorder="1" applyAlignment="1">
      <alignment horizontal="center" wrapText="1"/>
    </xf>
    <xf numFmtId="0" fontId="13" fillId="0" borderId="17" xfId="0" applyFont="1" applyBorder="1" applyAlignment="1">
      <alignment horizont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2" fillId="0" borderId="5" xfId="0" applyFont="1" applyFill="1" applyBorder="1" applyAlignment="1">
      <alignment horizontal="center"/>
    </xf>
    <xf numFmtId="0" fontId="12" fillId="0" borderId="2" xfId="0" applyFont="1" applyFill="1" applyBorder="1" applyAlignment="1">
      <alignment horizontal="center"/>
    </xf>
    <xf numFmtId="0" fontId="12" fillId="3" borderId="3" xfId="0" applyFont="1" applyFill="1" applyBorder="1" applyAlignment="1">
      <alignment horizontal="center" vertical="center" wrapText="1"/>
    </xf>
    <xf numFmtId="0" fontId="11" fillId="0" borderId="1" xfId="0" applyFont="1" applyBorder="1" applyAlignment="1"/>
    <xf numFmtId="0" fontId="13" fillId="0" borderId="10" xfId="0" applyFont="1" applyBorder="1" applyAlignment="1">
      <alignment horizontal="center" wrapText="1"/>
    </xf>
    <xf numFmtId="0" fontId="13" fillId="0" borderId="6" xfId="0" applyFont="1" applyBorder="1" applyAlignment="1">
      <alignment horizontal="center" wrapText="1"/>
    </xf>
    <xf numFmtId="0" fontId="13" fillId="0" borderId="11" xfId="0" applyFont="1" applyBorder="1" applyAlignment="1">
      <alignment horizontal="center" wrapText="1"/>
    </xf>
    <xf numFmtId="0" fontId="11" fillId="0" borderId="4" xfId="0" applyFont="1" applyBorder="1" applyAlignment="1">
      <alignment horizontal="center" vertical="center"/>
    </xf>
  </cellXfs>
  <cellStyles count="4">
    <cellStyle name="Moneda" xfId="1" builtinId="4"/>
    <cellStyle name="Moneda 2" xfId="2"/>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0</xdr:rowOff>
    </xdr:from>
    <xdr:to>
      <xdr:col>1</xdr:col>
      <xdr:colOff>1226343</xdr:colOff>
      <xdr:row>3</xdr:row>
      <xdr:rowOff>79374</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47624" y="0"/>
          <a:ext cx="3381375" cy="11072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354541</xdr:colOff>
      <xdr:row>4</xdr:row>
      <xdr:rowOff>87297</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0" y="0"/>
          <a:ext cx="2619374" cy="97629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tabSelected="1" topLeftCell="D1" zoomScale="70" zoomScaleNormal="70" workbookViewId="0">
      <selection activeCell="A44" sqref="A44:O44"/>
    </sheetView>
  </sheetViews>
  <sheetFormatPr baseColWidth="10" defaultRowHeight="15"/>
  <cols>
    <col min="1" max="1" width="33.28515625" style="1" customWidth="1"/>
    <col min="2" max="2" width="27.7109375" style="1" customWidth="1"/>
    <col min="3" max="3" width="18" style="1" customWidth="1"/>
    <col min="4" max="4" width="20.85546875" style="1" customWidth="1"/>
    <col min="5" max="5" width="19.85546875" style="1" customWidth="1"/>
    <col min="6" max="6" width="20.140625" style="1" customWidth="1"/>
    <col min="7" max="7" width="18.5703125" style="1" customWidth="1"/>
    <col min="8" max="8" width="19.28515625" style="1" customWidth="1"/>
    <col min="9" max="9" width="15.5703125" style="1" customWidth="1"/>
    <col min="10" max="10" width="15.42578125" style="1" customWidth="1"/>
    <col min="11" max="11" width="17.85546875" style="1" customWidth="1"/>
    <col min="12" max="12" width="17.5703125" style="1" customWidth="1"/>
    <col min="13" max="13" width="17.7109375" style="1" customWidth="1"/>
    <col min="14" max="14" width="14.5703125" style="1" customWidth="1"/>
    <col min="15" max="15" width="18.140625" style="1" customWidth="1"/>
    <col min="16" max="16384" width="11.42578125" style="1"/>
  </cols>
  <sheetData>
    <row r="1" spans="1:24" s="10" customFormat="1" ht="27">
      <c r="A1" s="130" t="s">
        <v>44</v>
      </c>
      <c r="B1" s="130"/>
      <c r="C1" s="130"/>
      <c r="D1" s="130"/>
      <c r="E1" s="130"/>
      <c r="F1" s="130"/>
      <c r="G1" s="130"/>
      <c r="H1" s="130"/>
      <c r="I1" s="130"/>
      <c r="J1" s="130"/>
      <c r="K1" s="130"/>
      <c r="L1" s="130"/>
      <c r="M1" s="130"/>
      <c r="N1" s="130"/>
      <c r="O1" s="130"/>
      <c r="P1" s="12"/>
      <c r="Q1" s="12"/>
      <c r="R1" s="12"/>
      <c r="S1" s="12"/>
      <c r="T1" s="12"/>
      <c r="U1" s="12"/>
    </row>
    <row r="2" spans="1:24" s="10" customFormat="1" ht="24">
      <c r="A2" s="131" t="s">
        <v>0</v>
      </c>
      <c r="B2" s="131"/>
      <c r="C2" s="131"/>
      <c r="D2" s="131"/>
      <c r="E2" s="131"/>
      <c r="F2" s="131"/>
      <c r="G2" s="131"/>
      <c r="H2" s="131"/>
      <c r="I2" s="131"/>
      <c r="J2" s="131"/>
      <c r="K2" s="131"/>
      <c r="L2" s="131"/>
      <c r="M2" s="131"/>
      <c r="N2" s="131"/>
      <c r="O2" s="131"/>
      <c r="P2" s="12"/>
      <c r="Q2" s="12"/>
      <c r="R2" s="12"/>
      <c r="S2" s="12"/>
      <c r="T2" s="12"/>
      <c r="U2" s="12"/>
      <c r="V2" s="12"/>
      <c r="W2" s="12"/>
      <c r="X2" s="12"/>
    </row>
    <row r="3" spans="1:24" s="10" customFormat="1" ht="24">
      <c r="A3" s="131" t="s">
        <v>1</v>
      </c>
      <c r="B3" s="131"/>
      <c r="C3" s="131"/>
      <c r="D3" s="131"/>
      <c r="E3" s="131"/>
      <c r="F3" s="131"/>
      <c r="G3" s="131"/>
      <c r="H3" s="131"/>
      <c r="I3" s="131"/>
      <c r="J3" s="131"/>
      <c r="K3" s="131"/>
      <c r="L3" s="131"/>
      <c r="M3" s="131"/>
      <c r="N3" s="131"/>
      <c r="O3" s="131"/>
      <c r="P3" s="12"/>
      <c r="Q3" s="12"/>
      <c r="R3" s="12"/>
      <c r="S3" s="12"/>
      <c r="T3" s="12"/>
      <c r="U3" s="12"/>
      <c r="V3" s="12"/>
      <c r="W3" s="12"/>
      <c r="X3" s="12"/>
    </row>
    <row r="4" spans="1:24" s="10" customFormat="1" ht="24">
      <c r="A4" s="131" t="s">
        <v>11</v>
      </c>
      <c r="B4" s="131"/>
      <c r="C4" s="131"/>
      <c r="D4" s="131"/>
      <c r="E4" s="131"/>
      <c r="F4" s="131"/>
      <c r="G4" s="131"/>
      <c r="H4" s="131"/>
      <c r="I4" s="131"/>
      <c r="J4" s="131"/>
      <c r="K4" s="131"/>
      <c r="L4" s="131"/>
      <c r="M4" s="131"/>
      <c r="N4" s="131"/>
      <c r="O4" s="131"/>
      <c r="P4" s="12"/>
      <c r="Q4" s="12"/>
      <c r="R4" s="12"/>
      <c r="S4" s="12"/>
      <c r="T4" s="12"/>
      <c r="U4" s="12"/>
      <c r="V4" s="12"/>
      <c r="W4" s="12"/>
      <c r="X4" s="12"/>
    </row>
    <row r="5" spans="1:24" s="10" customFormat="1" ht="24">
      <c r="A5" s="71"/>
      <c r="B5" s="71"/>
      <c r="C5" s="71"/>
      <c r="D5" s="71"/>
      <c r="E5" s="71"/>
      <c r="F5" s="71"/>
      <c r="G5" s="71"/>
      <c r="H5" s="71"/>
      <c r="I5" s="71"/>
      <c r="J5" s="71"/>
      <c r="K5" s="71"/>
      <c r="L5" s="71"/>
      <c r="M5" s="71"/>
      <c r="N5" s="71"/>
      <c r="O5" s="71"/>
    </row>
    <row r="6" spans="1:24" s="10" customFormat="1" ht="24">
      <c r="A6" s="140" t="s">
        <v>14</v>
      </c>
      <c r="B6" s="140"/>
      <c r="C6" s="140"/>
      <c r="D6" s="140"/>
      <c r="E6" s="140"/>
      <c r="F6" s="140"/>
      <c r="G6" s="140"/>
      <c r="H6" s="140"/>
      <c r="I6" s="140"/>
      <c r="J6" s="140"/>
      <c r="K6" s="140"/>
      <c r="L6" s="140"/>
      <c r="M6" s="140"/>
      <c r="N6" s="140"/>
      <c r="O6" s="140"/>
    </row>
    <row r="7" spans="1:24" s="10" customFormat="1" ht="24">
      <c r="A7" s="140" t="s">
        <v>29</v>
      </c>
      <c r="B7" s="140"/>
      <c r="C7" s="140"/>
      <c r="D7" s="140"/>
      <c r="E7" s="140"/>
      <c r="F7" s="140"/>
      <c r="G7" s="140"/>
      <c r="H7" s="140"/>
      <c r="I7" s="140"/>
      <c r="J7" s="140"/>
      <c r="K7" s="140"/>
      <c r="L7" s="140"/>
      <c r="M7" s="140"/>
      <c r="N7" s="140"/>
      <c r="O7" s="140"/>
    </row>
    <row r="8" spans="1:24" s="10" customFormat="1" ht="18.75" customHeight="1">
      <c r="A8" s="13"/>
      <c r="B8" s="13"/>
      <c r="C8" s="13"/>
      <c r="D8" s="13"/>
      <c r="E8" s="13"/>
      <c r="F8" s="13"/>
      <c r="G8" s="13"/>
      <c r="H8" s="13"/>
      <c r="I8" s="13"/>
      <c r="J8" s="13"/>
      <c r="K8" s="13"/>
      <c r="L8" s="13"/>
      <c r="M8" s="13"/>
      <c r="N8" s="13"/>
      <c r="O8" s="13"/>
    </row>
    <row r="9" spans="1:24" s="10" customFormat="1" ht="33" customHeight="1">
      <c r="A9" s="13"/>
      <c r="B9" s="13"/>
      <c r="C9" s="13"/>
      <c r="D9" s="13"/>
      <c r="E9" s="13"/>
      <c r="F9" s="13"/>
      <c r="G9" s="13"/>
      <c r="H9" s="13"/>
      <c r="I9" s="13"/>
      <c r="L9" s="141" t="s">
        <v>12</v>
      </c>
      <c r="M9" s="141"/>
      <c r="N9" s="142">
        <v>42653</v>
      </c>
      <c r="O9" s="143"/>
    </row>
    <row r="10" spans="1:24" s="10" customFormat="1" ht="24.75" customHeight="1">
      <c r="A10" s="103" t="s">
        <v>57</v>
      </c>
      <c r="B10" s="104"/>
      <c r="C10" s="104"/>
      <c r="D10" s="104"/>
      <c r="E10" s="104"/>
      <c r="F10" s="104"/>
      <c r="G10" s="104"/>
      <c r="H10" s="14"/>
      <c r="I10" s="14"/>
      <c r="J10" s="13"/>
      <c r="K10" s="13"/>
      <c r="N10" s="144" t="s">
        <v>4</v>
      </c>
      <c r="O10" s="144"/>
    </row>
    <row r="11" spans="1:24" s="10" customFormat="1" ht="16.5">
      <c r="A11" s="15"/>
      <c r="B11" s="16"/>
      <c r="C11" s="16"/>
      <c r="D11" s="16"/>
      <c r="E11" s="16"/>
      <c r="F11" s="16"/>
      <c r="G11" s="17"/>
      <c r="H11" s="14"/>
      <c r="I11" s="14"/>
      <c r="J11" s="13"/>
      <c r="K11" s="13"/>
      <c r="L11" s="13"/>
      <c r="M11" s="13"/>
      <c r="N11" s="13"/>
      <c r="O11" s="13"/>
    </row>
    <row r="12" spans="1:24" s="10" customFormat="1" ht="48.75" customHeight="1">
      <c r="A12" s="105" t="s">
        <v>32</v>
      </c>
      <c r="B12" s="106"/>
      <c r="C12" s="106"/>
      <c r="D12" s="106"/>
      <c r="E12" s="106"/>
      <c r="F12" s="107"/>
      <c r="H12" s="18" t="s">
        <v>15</v>
      </c>
      <c r="I12" s="19">
        <v>2014</v>
      </c>
      <c r="M12" s="20" t="s">
        <v>16</v>
      </c>
      <c r="N12" s="139">
        <v>3</v>
      </c>
      <c r="O12" s="139"/>
    </row>
    <row r="13" spans="1:24" s="10" customFormat="1" ht="16.5">
      <c r="A13" s="21"/>
      <c r="B13" s="21"/>
      <c r="C13" s="21"/>
      <c r="D13" s="21"/>
      <c r="E13" s="21"/>
      <c r="F13" s="21"/>
      <c r="G13" s="22"/>
      <c r="H13" s="22"/>
      <c r="I13" s="22"/>
      <c r="J13" s="14"/>
      <c r="K13" s="13"/>
      <c r="L13" s="13"/>
      <c r="M13" s="13"/>
      <c r="N13" s="13"/>
      <c r="O13" s="13"/>
    </row>
    <row r="14" spans="1:24" s="10" customFormat="1" ht="32.25" customHeight="1">
      <c r="A14" s="105" t="s">
        <v>58</v>
      </c>
      <c r="B14" s="132"/>
      <c r="C14" s="132"/>
      <c r="D14" s="132"/>
      <c r="E14" s="132"/>
      <c r="F14" s="132"/>
      <c r="G14" s="133"/>
      <c r="H14" s="23"/>
      <c r="I14" s="23"/>
      <c r="J14" s="13"/>
      <c r="K14" s="13"/>
      <c r="L14" s="13"/>
      <c r="M14" s="13"/>
      <c r="N14" s="13"/>
      <c r="O14" s="13"/>
    </row>
    <row r="15" spans="1:24" s="10" customFormat="1" ht="15.75">
      <c r="A15" s="13"/>
      <c r="B15" s="13"/>
      <c r="C15" s="13"/>
      <c r="D15" s="13"/>
      <c r="E15" s="13"/>
      <c r="F15" s="13"/>
      <c r="G15" s="13"/>
      <c r="H15" s="13"/>
      <c r="I15" s="13"/>
      <c r="J15" s="13"/>
      <c r="K15" s="13"/>
      <c r="L15" s="13"/>
      <c r="M15" s="13"/>
      <c r="N15" s="13"/>
      <c r="O15" s="13"/>
    </row>
    <row r="16" spans="1:24" s="10" customFormat="1" ht="15.75">
      <c r="A16" s="13"/>
      <c r="B16" s="13"/>
      <c r="C16" s="13"/>
      <c r="D16" s="13"/>
      <c r="E16" s="13"/>
      <c r="F16" s="13"/>
      <c r="G16" s="13"/>
      <c r="H16" s="13"/>
      <c r="I16" s="13"/>
      <c r="J16" s="13"/>
      <c r="K16" s="13"/>
      <c r="L16" s="13"/>
      <c r="M16" s="13"/>
      <c r="N16" s="13"/>
      <c r="O16" s="13"/>
    </row>
    <row r="17" spans="1:15" s="10" customFormat="1" ht="66" customHeight="1">
      <c r="A17" s="105" t="s">
        <v>59</v>
      </c>
      <c r="B17" s="132"/>
      <c r="C17" s="132"/>
      <c r="D17" s="132"/>
      <c r="E17" s="132"/>
      <c r="F17" s="132"/>
      <c r="G17" s="133"/>
      <c r="H17" s="23"/>
      <c r="I17" s="23"/>
      <c r="J17" s="13"/>
      <c r="K17" s="13"/>
      <c r="L17" s="13"/>
      <c r="M17" s="13"/>
      <c r="N17" s="13"/>
      <c r="O17" s="13"/>
    </row>
    <row r="18" spans="1:15" s="10" customFormat="1" ht="16.5">
      <c r="A18" s="23"/>
      <c r="B18" s="23"/>
      <c r="C18" s="23"/>
      <c r="D18" s="23"/>
      <c r="E18" s="23"/>
      <c r="F18" s="23"/>
      <c r="G18" s="23"/>
      <c r="H18" s="23"/>
      <c r="I18" s="23"/>
      <c r="J18" s="13"/>
      <c r="K18" s="13"/>
      <c r="L18" s="13"/>
      <c r="M18" s="13"/>
      <c r="N18" s="13"/>
      <c r="O18" s="13"/>
    </row>
    <row r="19" spans="1:15" s="10" customFormat="1" ht="43.5" customHeight="1">
      <c r="A19" s="146" t="s">
        <v>45</v>
      </c>
      <c r="B19" s="146"/>
      <c r="C19" s="146"/>
      <c r="D19" s="146"/>
      <c r="E19" s="146"/>
      <c r="F19" s="146"/>
      <c r="G19" s="23"/>
      <c r="H19" s="23"/>
      <c r="I19" s="23"/>
      <c r="J19" s="23"/>
      <c r="K19" s="13"/>
      <c r="L19" s="13"/>
      <c r="M19" s="13"/>
      <c r="N19" s="13"/>
      <c r="O19" s="13"/>
    </row>
    <row r="20" spans="1:15" s="10" customFormat="1" ht="36.75" customHeight="1">
      <c r="A20" s="18" t="s">
        <v>33</v>
      </c>
      <c r="B20" s="18" t="s">
        <v>34</v>
      </c>
      <c r="C20" s="18" t="s">
        <v>35</v>
      </c>
      <c r="D20" s="18" t="s">
        <v>36</v>
      </c>
      <c r="E20" s="18" t="s">
        <v>37</v>
      </c>
      <c r="F20" s="18" t="s">
        <v>28</v>
      </c>
      <c r="G20" s="23"/>
      <c r="H20" s="23"/>
      <c r="I20" s="23"/>
      <c r="J20" s="23"/>
      <c r="K20" s="13"/>
      <c r="L20" s="13"/>
      <c r="M20" s="13"/>
      <c r="N20" s="13"/>
      <c r="O20" s="13"/>
    </row>
    <row r="21" spans="1:15" s="10" customFormat="1" ht="18.75" customHeight="1">
      <c r="A21" s="24" t="s">
        <v>38</v>
      </c>
      <c r="B21" s="25"/>
      <c r="C21" s="25"/>
      <c r="D21" s="25">
        <v>0</v>
      </c>
      <c r="E21" s="25">
        <v>0</v>
      </c>
      <c r="F21" s="26">
        <f>(B21+C21+D21+E21)</f>
        <v>0</v>
      </c>
      <c r="G21" s="23"/>
      <c r="H21" s="23"/>
      <c r="I21" s="23"/>
      <c r="J21" s="23"/>
      <c r="K21" s="13"/>
      <c r="L21" s="13"/>
      <c r="M21" s="13"/>
      <c r="N21" s="13"/>
      <c r="O21" s="13"/>
    </row>
    <row r="22" spans="1:15" s="10" customFormat="1" ht="17.25" customHeight="1">
      <c r="A22" s="24" t="s">
        <v>30</v>
      </c>
      <c r="B22" s="24"/>
      <c r="C22" s="25"/>
      <c r="D22" s="75">
        <v>4498000</v>
      </c>
      <c r="E22" s="75">
        <v>1134330</v>
      </c>
      <c r="F22" s="26">
        <f t="shared" ref="F22" si="0">(B22+C22+D22+E22)</f>
        <v>5632330</v>
      </c>
      <c r="G22" s="23"/>
      <c r="H22" s="23"/>
      <c r="I22" s="23"/>
      <c r="J22" s="13"/>
      <c r="K22" s="13"/>
      <c r="L22" s="13"/>
      <c r="M22" s="13"/>
      <c r="N22" s="13"/>
      <c r="O22" s="13"/>
    </row>
    <row r="23" spans="1:15" s="10" customFormat="1" ht="18.75" customHeight="1">
      <c r="A23" s="27" t="s">
        <v>28</v>
      </c>
      <c r="B23" s="28">
        <f>SUM(B21+B22)</f>
        <v>0</v>
      </c>
      <c r="C23" s="28">
        <f t="shared" ref="C23:F23" si="1">SUM(C21+C22)</f>
        <v>0</v>
      </c>
      <c r="D23" s="28">
        <f t="shared" si="1"/>
        <v>4498000</v>
      </c>
      <c r="E23" s="28">
        <f t="shared" si="1"/>
        <v>1134330</v>
      </c>
      <c r="F23" s="28">
        <f t="shared" si="1"/>
        <v>5632330</v>
      </c>
      <c r="G23" s="23"/>
      <c r="H23" s="23"/>
      <c r="I23" s="13"/>
      <c r="J23" s="13"/>
      <c r="K23" s="13"/>
      <c r="L23" s="13"/>
      <c r="M23" s="13"/>
      <c r="N23" s="13"/>
      <c r="O23" s="13"/>
    </row>
    <row r="24" spans="1:15" s="10" customFormat="1" ht="15.75">
      <c r="A24" s="13"/>
      <c r="B24" s="13"/>
      <c r="C24" s="13"/>
      <c r="D24" s="13"/>
      <c r="E24" s="13"/>
      <c r="F24" s="13"/>
      <c r="G24" s="13"/>
      <c r="H24" s="13"/>
      <c r="I24" s="13"/>
      <c r="J24" s="13"/>
      <c r="K24" s="13"/>
      <c r="L24" s="13"/>
      <c r="M24" s="13"/>
      <c r="N24" s="13"/>
      <c r="O24" s="13"/>
    </row>
    <row r="25" spans="1:15" s="10" customFormat="1" ht="24.75" customHeight="1">
      <c r="A25" s="29"/>
      <c r="B25" s="29"/>
      <c r="C25" s="29"/>
      <c r="D25" s="29"/>
      <c r="E25" s="29"/>
      <c r="F25" s="13"/>
      <c r="G25" s="29"/>
      <c r="H25" s="135" t="s">
        <v>17</v>
      </c>
      <c r="I25" s="136"/>
      <c r="J25" s="136"/>
      <c r="K25" s="136"/>
      <c r="L25" s="136"/>
      <c r="M25" s="72"/>
      <c r="N25" s="13"/>
      <c r="O25" s="13"/>
    </row>
    <row r="26" spans="1:15" s="10" customFormat="1" ht="35.25" customHeight="1">
      <c r="A26" s="30"/>
      <c r="B26" s="29"/>
      <c r="C26" s="29"/>
      <c r="D26" s="29"/>
      <c r="E26" s="29"/>
      <c r="F26" s="13"/>
      <c r="G26" s="13"/>
      <c r="H26" s="135" t="s">
        <v>52</v>
      </c>
      <c r="I26" s="136"/>
      <c r="J26" s="136"/>
      <c r="K26" s="136"/>
      <c r="L26" s="136"/>
      <c r="M26" s="73"/>
      <c r="N26" s="13"/>
      <c r="O26" s="13"/>
    </row>
    <row r="27" spans="1:15" s="10" customFormat="1" ht="84.75" customHeight="1">
      <c r="A27" s="20" t="s">
        <v>8</v>
      </c>
      <c r="B27" s="145" t="s">
        <v>9</v>
      </c>
      <c r="C27" s="145"/>
      <c r="D27" s="145" t="s">
        <v>10</v>
      </c>
      <c r="E27" s="145"/>
      <c r="F27" s="20" t="s">
        <v>46</v>
      </c>
      <c r="G27" s="20" t="s">
        <v>56</v>
      </c>
      <c r="H27" s="20" t="s">
        <v>5</v>
      </c>
      <c r="I27" s="20" t="s">
        <v>6</v>
      </c>
      <c r="J27" s="20" t="s">
        <v>7</v>
      </c>
      <c r="K27" s="20" t="s">
        <v>55</v>
      </c>
      <c r="L27" s="20" t="s">
        <v>53</v>
      </c>
      <c r="M27" s="31" t="s">
        <v>54</v>
      </c>
      <c r="N27" s="31" t="s">
        <v>2</v>
      </c>
      <c r="O27" s="20" t="s">
        <v>13</v>
      </c>
    </row>
    <row r="28" spans="1:15" s="11" customFormat="1" ht="16.5">
      <c r="A28" s="32"/>
      <c r="B28" s="123"/>
      <c r="C28" s="123"/>
      <c r="D28" s="123"/>
      <c r="E28" s="123"/>
      <c r="F28" s="33"/>
      <c r="G28" s="16"/>
      <c r="H28" s="34"/>
      <c r="I28" s="34"/>
      <c r="J28" s="34"/>
      <c r="K28" s="34"/>
      <c r="L28" s="34"/>
      <c r="M28" s="34"/>
      <c r="N28" s="35"/>
      <c r="O28" s="14"/>
    </row>
    <row r="29" spans="1:15" ht="87.75" customHeight="1">
      <c r="A29" s="147" t="s">
        <v>60</v>
      </c>
      <c r="B29" s="114" t="s">
        <v>61</v>
      </c>
      <c r="C29" s="115"/>
      <c r="D29" s="108" t="s">
        <v>66</v>
      </c>
      <c r="E29" s="109"/>
      <c r="F29" s="66">
        <f>2958000+45340.34</f>
        <v>3003340.34</v>
      </c>
      <c r="G29" s="66">
        <v>3003340.34</v>
      </c>
      <c r="H29" s="42">
        <v>0</v>
      </c>
      <c r="I29" s="42">
        <v>0</v>
      </c>
      <c r="J29" s="42">
        <v>0</v>
      </c>
      <c r="K29" s="42"/>
      <c r="L29" s="42">
        <f>SUM(H29:K29)</f>
        <v>0</v>
      </c>
      <c r="M29" s="42">
        <f>SUM(G29+L29)</f>
        <v>3003340.34</v>
      </c>
      <c r="N29" s="42">
        <f>SUM(F29-M29)</f>
        <v>0</v>
      </c>
      <c r="O29" s="67">
        <f>(M29*100/F29)</f>
        <v>100</v>
      </c>
    </row>
    <row r="30" spans="1:15" s="2" customFormat="1" ht="87.75" customHeight="1">
      <c r="A30" s="148"/>
      <c r="B30" s="116"/>
      <c r="C30" s="117"/>
      <c r="D30" s="108" t="s">
        <v>67</v>
      </c>
      <c r="E30" s="109"/>
      <c r="F30" s="66">
        <f>364330-45340.34-1754.02</f>
        <v>317235.64</v>
      </c>
      <c r="G30" s="66">
        <v>301944.28000000003</v>
      </c>
      <c r="H30" s="42">
        <v>0</v>
      </c>
      <c r="I30" s="42">
        <v>0</v>
      </c>
      <c r="J30" s="42">
        <v>0</v>
      </c>
      <c r="K30" s="42"/>
      <c r="L30" s="42">
        <f t="shared" ref="L30:L32" si="2">SUM(H30:K30)</f>
        <v>0</v>
      </c>
      <c r="M30" s="42">
        <f t="shared" ref="M30:M32" si="3">SUM(G30+L30)</f>
        <v>301944.28000000003</v>
      </c>
      <c r="N30" s="42">
        <f t="shared" ref="N30:N32" si="4">SUM(F30-M30)</f>
        <v>15291.359999999986</v>
      </c>
      <c r="O30" s="67">
        <f t="shared" ref="O30:O33" si="5">(M30*100/F30)</f>
        <v>95.179810187783445</v>
      </c>
    </row>
    <row r="31" spans="1:15" s="2" customFormat="1" ht="114.75" customHeight="1">
      <c r="A31" s="148"/>
      <c r="B31" s="116"/>
      <c r="C31" s="117"/>
      <c r="D31" s="108" t="s">
        <v>68</v>
      </c>
      <c r="E31" s="109"/>
      <c r="F31" s="66">
        <f>1540000-23742.87</f>
        <v>1516257.13</v>
      </c>
      <c r="G31" s="66">
        <v>1516257.1300000001</v>
      </c>
      <c r="H31" s="42">
        <v>0</v>
      </c>
      <c r="I31" s="42">
        <v>0</v>
      </c>
      <c r="J31" s="42">
        <v>0</v>
      </c>
      <c r="K31" s="42"/>
      <c r="L31" s="42">
        <f t="shared" si="2"/>
        <v>0</v>
      </c>
      <c r="M31" s="42">
        <f t="shared" si="3"/>
        <v>1516257.1300000001</v>
      </c>
      <c r="N31" s="42">
        <f t="shared" si="4"/>
        <v>-2.3283064365386963E-10</v>
      </c>
      <c r="O31" s="67">
        <f t="shared" si="5"/>
        <v>100.00000000000001</v>
      </c>
    </row>
    <row r="32" spans="1:15" s="2" customFormat="1" ht="114.75" customHeight="1">
      <c r="A32" s="149"/>
      <c r="B32" s="118"/>
      <c r="C32" s="119"/>
      <c r="D32" s="108" t="s">
        <v>69</v>
      </c>
      <c r="E32" s="109"/>
      <c r="F32" s="66">
        <f>770000+1754.02+23742.87</f>
        <v>795496.89</v>
      </c>
      <c r="G32" s="66">
        <v>795496.89</v>
      </c>
      <c r="H32" s="42">
        <v>0</v>
      </c>
      <c r="I32" s="42">
        <v>0</v>
      </c>
      <c r="J32" s="42">
        <v>0</v>
      </c>
      <c r="K32" s="42"/>
      <c r="L32" s="42">
        <f t="shared" si="2"/>
        <v>0</v>
      </c>
      <c r="M32" s="42">
        <f t="shared" si="3"/>
        <v>795496.89</v>
      </c>
      <c r="N32" s="42">
        <f t="shared" si="4"/>
        <v>0</v>
      </c>
      <c r="O32" s="67">
        <f t="shared" si="5"/>
        <v>100</v>
      </c>
    </row>
    <row r="33" spans="1:15" s="2" customFormat="1" ht="21" customHeight="1">
      <c r="D33" s="112" t="s">
        <v>3</v>
      </c>
      <c r="E33" s="113"/>
      <c r="F33" s="68">
        <f t="shared" ref="F33:N33" si="6">SUM(F29:F32)</f>
        <v>5632329.9999999991</v>
      </c>
      <c r="G33" s="68">
        <f t="shared" si="6"/>
        <v>5617038.6399999997</v>
      </c>
      <c r="H33" s="68">
        <f t="shared" si="6"/>
        <v>0</v>
      </c>
      <c r="I33" s="68">
        <f t="shared" si="6"/>
        <v>0</v>
      </c>
      <c r="J33" s="68">
        <f t="shared" si="6"/>
        <v>0</v>
      </c>
      <c r="K33" s="68">
        <f t="shared" si="6"/>
        <v>0</v>
      </c>
      <c r="L33" s="68">
        <f t="shared" si="6"/>
        <v>0</v>
      </c>
      <c r="M33" s="69">
        <f t="shared" si="6"/>
        <v>5617038.6399999997</v>
      </c>
      <c r="N33" s="69">
        <f t="shared" si="6"/>
        <v>15291.359999999753</v>
      </c>
      <c r="O33" s="70">
        <f t="shared" si="5"/>
        <v>99.728507385043144</v>
      </c>
    </row>
    <row r="34" spans="1:15" s="2" customFormat="1" ht="16.5">
      <c r="A34" s="13"/>
      <c r="B34" s="13"/>
      <c r="C34" s="13"/>
      <c r="D34" s="13"/>
      <c r="E34" s="13"/>
      <c r="F34" s="38"/>
      <c r="G34" s="13"/>
      <c r="H34" s="13"/>
      <c r="I34" s="13"/>
      <c r="J34" s="13"/>
      <c r="K34" s="13"/>
      <c r="L34" s="13"/>
      <c r="M34" s="13"/>
      <c r="N34" s="39"/>
      <c r="O34" s="38"/>
    </row>
    <row r="35" spans="1:15" s="2" customFormat="1" ht="18" customHeight="1">
      <c r="A35" s="13"/>
      <c r="B35" s="13"/>
      <c r="C35" s="13"/>
      <c r="D35" s="13"/>
      <c r="E35" s="13"/>
      <c r="F35" s="13"/>
      <c r="G35" s="40"/>
      <c r="H35" s="40"/>
      <c r="I35" s="40"/>
      <c r="J35" s="13"/>
      <c r="K35" s="13"/>
      <c r="L35" s="13"/>
      <c r="M35" s="13"/>
      <c r="N35" s="13"/>
      <c r="O35" s="13"/>
    </row>
    <row r="36" spans="1:15" s="2" customFormat="1" ht="45" customHeight="1">
      <c r="A36" s="137" t="s">
        <v>42</v>
      </c>
      <c r="B36" s="138"/>
      <c r="C36" s="138"/>
      <c r="D36" s="138"/>
      <c r="E36" s="138"/>
      <c r="F36" s="13"/>
      <c r="G36" s="13"/>
      <c r="H36" s="13"/>
      <c r="I36" s="13"/>
      <c r="J36" s="13"/>
      <c r="K36" s="13"/>
      <c r="L36" s="13"/>
      <c r="M36" s="13"/>
      <c r="N36" s="13"/>
      <c r="O36" s="13"/>
    </row>
    <row r="37" spans="1:15" s="2" customFormat="1" ht="15.75">
      <c r="A37" s="124"/>
      <c r="B37" s="125"/>
      <c r="C37" s="125"/>
      <c r="D37" s="125"/>
      <c r="E37" s="125"/>
      <c r="F37" s="125"/>
      <c r="G37" s="125"/>
      <c r="H37" s="125"/>
      <c r="I37" s="125"/>
      <c r="J37" s="125"/>
      <c r="K37" s="125"/>
      <c r="L37" s="125"/>
      <c r="M37" s="125"/>
      <c r="N37" s="125"/>
      <c r="O37" s="126"/>
    </row>
    <row r="38" spans="1:15" s="2" customFormat="1" ht="15.75">
      <c r="A38" s="120" t="s">
        <v>70</v>
      </c>
      <c r="B38" s="121"/>
      <c r="C38" s="121"/>
      <c r="D38" s="121"/>
      <c r="E38" s="121"/>
      <c r="F38" s="121"/>
      <c r="G38" s="121"/>
      <c r="H38" s="121"/>
      <c r="I38" s="121"/>
      <c r="J38" s="121"/>
      <c r="K38" s="121"/>
      <c r="L38" s="121"/>
      <c r="M38" s="121"/>
      <c r="N38" s="121"/>
      <c r="O38" s="122"/>
    </row>
    <row r="39" spans="1:15" s="2" customFormat="1" ht="15.75">
      <c r="A39" s="120" t="s">
        <v>71</v>
      </c>
      <c r="B39" s="121"/>
      <c r="C39" s="121"/>
      <c r="D39" s="121"/>
      <c r="E39" s="121"/>
      <c r="F39" s="121"/>
      <c r="G39" s="121"/>
      <c r="H39" s="121"/>
      <c r="I39" s="121"/>
      <c r="J39" s="121"/>
      <c r="K39" s="121"/>
      <c r="L39" s="121"/>
      <c r="M39" s="121"/>
      <c r="N39" s="121"/>
      <c r="O39" s="122"/>
    </row>
    <row r="40" spans="1:15" s="2" customFormat="1" ht="15.75">
      <c r="A40" s="120" t="s">
        <v>72</v>
      </c>
      <c r="B40" s="121"/>
      <c r="C40" s="121"/>
      <c r="D40" s="121"/>
      <c r="E40" s="121"/>
      <c r="F40" s="121"/>
      <c r="G40" s="121"/>
      <c r="H40" s="121"/>
      <c r="I40" s="121"/>
      <c r="J40" s="121"/>
      <c r="K40" s="121"/>
      <c r="L40" s="121"/>
      <c r="M40" s="121"/>
      <c r="N40" s="121"/>
      <c r="O40" s="122"/>
    </row>
    <row r="41" spans="1:15" s="2" customFormat="1" ht="15.75">
      <c r="A41" s="120" t="s">
        <v>73</v>
      </c>
      <c r="B41" s="121"/>
      <c r="C41" s="121"/>
      <c r="D41" s="121"/>
      <c r="E41" s="121"/>
      <c r="F41" s="121"/>
      <c r="G41" s="121"/>
      <c r="H41" s="121"/>
      <c r="I41" s="121"/>
      <c r="J41" s="121"/>
      <c r="K41" s="121"/>
      <c r="L41" s="121"/>
      <c r="M41" s="121"/>
      <c r="N41" s="121"/>
      <c r="O41" s="122"/>
    </row>
    <row r="42" spans="1:15" s="2" customFormat="1" ht="15.75">
      <c r="A42" s="83"/>
      <c r="B42" s="84"/>
      <c r="C42" s="84"/>
      <c r="D42" s="84"/>
      <c r="E42" s="84"/>
      <c r="F42" s="84"/>
      <c r="G42" s="84"/>
      <c r="H42" s="84"/>
      <c r="I42" s="84"/>
      <c r="J42" s="84"/>
      <c r="K42" s="84"/>
      <c r="L42" s="84"/>
      <c r="M42" s="84"/>
      <c r="N42" s="84"/>
      <c r="O42" s="85"/>
    </row>
    <row r="43" spans="1:15" s="2" customFormat="1" ht="15.75" customHeight="1">
      <c r="A43" s="127" t="s">
        <v>114</v>
      </c>
      <c r="B43" s="128"/>
      <c r="C43" s="128"/>
      <c r="D43" s="128"/>
      <c r="E43" s="128"/>
      <c r="F43" s="128"/>
      <c r="G43" s="128"/>
      <c r="H43" s="128"/>
      <c r="I43" s="128"/>
      <c r="J43" s="128"/>
      <c r="K43" s="128"/>
      <c r="L43" s="128"/>
      <c r="M43" s="128"/>
      <c r="N43" s="128"/>
      <c r="O43" s="129"/>
    </row>
    <row r="44" spans="1:15" s="2" customFormat="1" ht="15.75" customHeight="1">
      <c r="A44" s="127" t="s">
        <v>115</v>
      </c>
      <c r="B44" s="128"/>
      <c r="C44" s="128"/>
      <c r="D44" s="128"/>
      <c r="E44" s="128"/>
      <c r="F44" s="128"/>
      <c r="G44" s="128"/>
      <c r="H44" s="128"/>
      <c r="I44" s="128"/>
      <c r="J44" s="128"/>
      <c r="K44" s="128"/>
      <c r="L44" s="128"/>
      <c r="M44" s="128"/>
      <c r="N44" s="128"/>
      <c r="O44" s="129"/>
    </row>
    <row r="45" spans="1:15" s="2" customFormat="1" ht="15.75" customHeight="1">
      <c r="A45" s="86"/>
      <c r="B45" s="87"/>
      <c r="C45" s="87"/>
      <c r="D45" s="87"/>
      <c r="E45" s="87"/>
      <c r="F45" s="87"/>
      <c r="G45" s="87"/>
      <c r="H45" s="87"/>
      <c r="I45" s="87"/>
      <c r="J45" s="87"/>
      <c r="K45" s="87"/>
      <c r="L45" s="87"/>
      <c r="M45" s="87"/>
      <c r="N45" s="87"/>
      <c r="O45" s="88"/>
    </row>
    <row r="46" spans="1:15" s="2" customFormat="1" ht="25.5" customHeight="1">
      <c r="A46" s="116" t="s">
        <v>111</v>
      </c>
      <c r="B46" s="101"/>
      <c r="C46" s="101"/>
      <c r="D46" s="101"/>
      <c r="E46" s="101"/>
      <c r="F46" s="101"/>
      <c r="G46" s="101"/>
      <c r="H46" s="101"/>
      <c r="I46" s="101"/>
      <c r="J46" s="101"/>
      <c r="K46" s="101"/>
      <c r="L46" s="101"/>
      <c r="M46" s="101"/>
      <c r="N46" s="101"/>
      <c r="O46" s="102"/>
    </row>
    <row r="47" spans="1:15" s="2" customFormat="1" ht="15.75" customHeight="1">
      <c r="A47" s="86"/>
      <c r="B47" s="87"/>
      <c r="C47" s="87"/>
      <c r="D47" s="87"/>
      <c r="E47" s="87"/>
      <c r="F47" s="87"/>
      <c r="G47" s="87"/>
      <c r="H47" s="87"/>
      <c r="I47" s="87"/>
      <c r="J47" s="87"/>
      <c r="K47" s="87"/>
      <c r="L47" s="87"/>
      <c r="M47" s="87"/>
      <c r="N47" s="87"/>
      <c r="O47" s="88"/>
    </row>
    <row r="48" spans="1:15" s="2" customFormat="1" ht="31.5" customHeight="1">
      <c r="A48" s="100" t="s">
        <v>109</v>
      </c>
      <c r="B48" s="101"/>
      <c r="C48" s="101"/>
      <c r="D48" s="101"/>
      <c r="E48" s="101"/>
      <c r="F48" s="101"/>
      <c r="G48" s="101"/>
      <c r="H48" s="101"/>
      <c r="I48" s="101"/>
      <c r="J48" s="101"/>
      <c r="K48" s="101"/>
      <c r="L48" s="101"/>
      <c r="M48" s="101"/>
      <c r="N48" s="101"/>
      <c r="O48" s="102"/>
    </row>
    <row r="49" spans="1:15" s="2" customFormat="1" ht="15.75" customHeight="1">
      <c r="A49" s="89"/>
      <c r="B49" s="90"/>
      <c r="C49" s="90"/>
      <c r="D49" s="90"/>
      <c r="E49" s="90"/>
      <c r="F49" s="90"/>
      <c r="G49" s="90"/>
      <c r="H49" s="90"/>
      <c r="I49" s="90"/>
      <c r="J49" s="90"/>
      <c r="K49" s="90"/>
      <c r="L49" s="90"/>
      <c r="M49" s="90"/>
      <c r="N49" s="90"/>
      <c r="O49" s="91"/>
    </row>
    <row r="50" spans="1:15" s="2" customFormat="1" ht="15.75">
      <c r="A50" s="76"/>
      <c r="B50" s="76"/>
      <c r="C50" s="76"/>
      <c r="D50" s="76"/>
      <c r="E50" s="76"/>
      <c r="F50" s="76"/>
      <c r="G50" s="76"/>
      <c r="H50" s="76"/>
      <c r="I50" s="76"/>
      <c r="J50" s="76"/>
      <c r="K50" s="76"/>
      <c r="L50" s="76"/>
      <c r="M50" s="76"/>
      <c r="N50" s="76"/>
      <c r="O50" s="76"/>
    </row>
    <row r="51" spans="1:15" s="2" customFormat="1" ht="15.75">
      <c r="A51" s="76"/>
      <c r="B51" s="76"/>
      <c r="C51" s="76"/>
      <c r="D51" s="76"/>
      <c r="E51" s="76"/>
      <c r="F51" s="76"/>
      <c r="G51" s="76"/>
      <c r="H51" s="76"/>
      <c r="I51" s="76"/>
      <c r="J51" s="76"/>
      <c r="K51" s="76"/>
      <c r="L51" s="76"/>
      <c r="M51" s="76"/>
      <c r="N51" s="76"/>
      <c r="O51" s="76"/>
    </row>
    <row r="52" spans="1:15" s="2" customFormat="1" ht="15.75">
      <c r="A52" s="13"/>
      <c r="B52" s="13"/>
      <c r="C52" s="13"/>
      <c r="D52" s="13"/>
      <c r="E52" s="13"/>
      <c r="F52" s="13"/>
      <c r="G52" s="13"/>
      <c r="H52" s="13"/>
      <c r="I52" s="13"/>
      <c r="J52" s="13"/>
      <c r="K52" s="13"/>
      <c r="L52" s="13"/>
      <c r="M52" s="13"/>
      <c r="N52" s="13"/>
      <c r="O52" s="13"/>
    </row>
    <row r="53" spans="1:15" s="2" customFormat="1" ht="15.75">
      <c r="A53" s="13"/>
      <c r="B53" s="13"/>
      <c r="C53" s="13"/>
      <c r="D53" s="13"/>
      <c r="E53" s="13"/>
      <c r="F53" s="13"/>
      <c r="G53" s="13"/>
      <c r="H53" s="13"/>
      <c r="I53" s="13"/>
      <c r="J53" s="13"/>
      <c r="K53" s="13"/>
      <c r="L53" s="13"/>
      <c r="M53" s="13"/>
      <c r="N53" s="13"/>
      <c r="O53" s="13"/>
    </row>
    <row r="54" spans="1:15" s="2" customFormat="1" ht="15.75">
      <c r="A54" s="77"/>
      <c r="B54" s="77"/>
      <c r="C54" s="13"/>
      <c r="D54" s="14"/>
      <c r="E54" s="14"/>
      <c r="F54" s="13"/>
      <c r="G54" s="13"/>
      <c r="H54" s="14"/>
      <c r="I54" s="14"/>
      <c r="J54" s="14"/>
      <c r="K54" s="13"/>
      <c r="L54" s="13"/>
      <c r="M54" s="14"/>
      <c r="N54" s="14"/>
      <c r="O54" s="14"/>
    </row>
    <row r="55" spans="1:15" ht="32.25" customHeight="1">
      <c r="A55" s="123" t="s">
        <v>75</v>
      </c>
      <c r="B55" s="123"/>
      <c r="C55" s="13"/>
      <c r="D55" s="111" t="s">
        <v>74</v>
      </c>
      <c r="E55" s="111"/>
      <c r="F55" s="13"/>
      <c r="G55" s="13"/>
      <c r="H55" s="111" t="s">
        <v>76</v>
      </c>
      <c r="I55" s="111"/>
      <c r="J55" s="111"/>
      <c r="K55" s="13"/>
      <c r="L55" s="13"/>
      <c r="M55" s="111" t="s">
        <v>77</v>
      </c>
      <c r="N55" s="111"/>
      <c r="O55" s="111"/>
    </row>
    <row r="56" spans="1:15" s="3" customFormat="1" ht="34.5" customHeight="1">
      <c r="A56" s="111" t="s">
        <v>81</v>
      </c>
      <c r="B56" s="111"/>
      <c r="D56" s="110" t="s">
        <v>80</v>
      </c>
      <c r="E56" s="110"/>
      <c r="G56" s="41"/>
      <c r="H56" s="110" t="s">
        <v>79</v>
      </c>
      <c r="I56" s="110"/>
      <c r="J56" s="110"/>
      <c r="K56" s="41"/>
      <c r="L56" s="41"/>
      <c r="M56" s="110" t="s">
        <v>78</v>
      </c>
      <c r="N56" s="110"/>
      <c r="O56" s="110"/>
    </row>
    <row r="57" spans="1:15" s="10" customFormat="1" ht="15.75">
      <c r="A57" s="13"/>
      <c r="B57" s="13"/>
      <c r="C57" s="13"/>
      <c r="D57" s="13"/>
      <c r="E57" s="13"/>
      <c r="F57" s="13"/>
      <c r="G57" s="13"/>
      <c r="H57" s="13"/>
      <c r="I57" s="13"/>
      <c r="J57" s="13"/>
      <c r="K57" s="13"/>
      <c r="L57" s="13"/>
      <c r="M57" s="13"/>
      <c r="N57" s="13"/>
      <c r="O57" s="13"/>
    </row>
    <row r="58" spans="1:15" s="10" customFormat="1" ht="84" customHeight="1">
      <c r="A58" s="108" t="s">
        <v>50</v>
      </c>
      <c r="B58" s="134"/>
      <c r="C58" s="134"/>
      <c r="D58" s="134"/>
      <c r="E58" s="134"/>
      <c r="F58" s="134"/>
      <c r="G58" s="134"/>
      <c r="H58" s="134"/>
      <c r="I58" s="134"/>
      <c r="J58" s="134"/>
      <c r="K58" s="134"/>
      <c r="L58" s="134"/>
      <c r="M58" s="134"/>
      <c r="N58" s="134"/>
      <c r="O58" s="109"/>
    </row>
    <row r="59" spans="1:15" s="10" customFormat="1" ht="16.5">
      <c r="A59" s="43"/>
      <c r="B59" s="43"/>
      <c r="C59" s="43"/>
      <c r="D59" s="43"/>
      <c r="E59" s="43"/>
      <c r="F59" s="43"/>
      <c r="G59" s="43"/>
      <c r="H59" s="43"/>
      <c r="I59" s="43"/>
      <c r="J59" s="43"/>
      <c r="K59" s="43"/>
      <c r="L59" s="43"/>
      <c r="M59" s="43"/>
      <c r="N59" s="43"/>
      <c r="O59" s="43"/>
    </row>
    <row r="60" spans="1:15" s="10" customFormat="1" ht="75.75" customHeight="1">
      <c r="A60" s="108" t="s">
        <v>39</v>
      </c>
      <c r="B60" s="134"/>
      <c r="C60" s="134"/>
      <c r="D60" s="134"/>
      <c r="E60" s="134"/>
      <c r="F60" s="134"/>
      <c r="G60" s="134"/>
      <c r="H60" s="134"/>
      <c r="I60" s="134"/>
      <c r="J60" s="134"/>
      <c r="K60" s="134"/>
      <c r="L60" s="134"/>
      <c r="M60" s="134"/>
      <c r="N60" s="134"/>
      <c r="O60" s="109"/>
    </row>
    <row r="61" spans="1:15" s="2" customFormat="1" ht="11.25"/>
  </sheetData>
  <mergeCells count="48">
    <mergeCell ref="A60:O60"/>
    <mergeCell ref="D27:E27"/>
    <mergeCell ref="A17:G17"/>
    <mergeCell ref="A19:F19"/>
    <mergeCell ref="B28:C28"/>
    <mergeCell ref="D28:E28"/>
    <mergeCell ref="B27:C27"/>
    <mergeCell ref="D29:E29"/>
    <mergeCell ref="D30:E30"/>
    <mergeCell ref="H25:L25"/>
    <mergeCell ref="M56:O56"/>
    <mergeCell ref="A29:A32"/>
    <mergeCell ref="D55:E55"/>
    <mergeCell ref="H55:J55"/>
    <mergeCell ref="M55:O55"/>
    <mergeCell ref="A44:O44"/>
    <mergeCell ref="A1:O1"/>
    <mergeCell ref="A2:O2"/>
    <mergeCell ref="A3:O3"/>
    <mergeCell ref="A14:G14"/>
    <mergeCell ref="A58:O58"/>
    <mergeCell ref="H26:L26"/>
    <mergeCell ref="D32:E32"/>
    <mergeCell ref="A4:O4"/>
    <mergeCell ref="A38:O38"/>
    <mergeCell ref="A36:E36"/>
    <mergeCell ref="N12:O12"/>
    <mergeCell ref="A7:O7"/>
    <mergeCell ref="A6:O6"/>
    <mergeCell ref="L9:M9"/>
    <mergeCell ref="N9:O9"/>
    <mergeCell ref="N10:O10"/>
    <mergeCell ref="A48:O48"/>
    <mergeCell ref="A10:G10"/>
    <mergeCell ref="A12:F12"/>
    <mergeCell ref="D31:E31"/>
    <mergeCell ref="D56:E56"/>
    <mergeCell ref="H56:J56"/>
    <mergeCell ref="A56:B56"/>
    <mergeCell ref="D33:E33"/>
    <mergeCell ref="B29:C32"/>
    <mergeCell ref="A39:O39"/>
    <mergeCell ref="A40:O40"/>
    <mergeCell ref="A41:O41"/>
    <mergeCell ref="A55:B55"/>
    <mergeCell ref="A37:O37"/>
    <mergeCell ref="A43:O43"/>
    <mergeCell ref="A46:O46"/>
  </mergeCells>
  <dataValidations count="2">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M1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A36:E37"/>
  </dataValidations>
  <printOptions horizontalCentered="1"/>
  <pageMargins left="0.23622047244094491" right="0.19685039370078741" top="0.43307086614173229" bottom="0.47244094488188981" header="0" footer="0.15748031496062992"/>
  <pageSetup scale="45" fitToHeight="0" orientation="landscape" r:id="rId1"/>
  <headerFooter>
    <oddFooter>&amp;L&amp;8Elaboró:  Subdirección de Planeación y Evaluación/Departamento de Planeación.&amp;R&amp;8&amp;P /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zoomScale="85" zoomScaleNormal="85" workbookViewId="0">
      <selection activeCell="A45" sqref="A45:K45"/>
    </sheetView>
  </sheetViews>
  <sheetFormatPr baseColWidth="10" defaultRowHeight="15"/>
  <cols>
    <col min="1" max="1" width="9.7109375" style="5" customWidth="1"/>
    <col min="2" max="2" width="24.28515625" style="5" customWidth="1"/>
    <col min="3" max="3" width="15.7109375" style="5" customWidth="1"/>
    <col min="4" max="4" width="17.140625" style="5" customWidth="1"/>
    <col min="5" max="5" width="14.140625" style="5" customWidth="1"/>
    <col min="6" max="6" width="54.42578125" style="5" customWidth="1"/>
    <col min="7" max="7" width="12.28515625" style="5" customWidth="1"/>
    <col min="8" max="8" width="15" style="5" bestFit="1" customWidth="1"/>
    <col min="9" max="9" width="18.28515625" style="5" customWidth="1"/>
    <col min="10" max="10" width="21.140625" style="5" customWidth="1"/>
    <col min="11" max="11" width="15.85546875" style="5" customWidth="1"/>
    <col min="12" max="16384" width="11.42578125" style="5"/>
  </cols>
  <sheetData>
    <row r="1" spans="1:20" ht="16.5">
      <c r="A1" s="150" t="s">
        <v>43</v>
      </c>
      <c r="B1" s="150"/>
      <c r="C1" s="150"/>
      <c r="D1" s="150"/>
      <c r="E1" s="150"/>
      <c r="F1" s="150"/>
      <c r="G1" s="150"/>
      <c r="H1" s="150"/>
      <c r="I1" s="150"/>
      <c r="J1" s="150"/>
      <c r="K1" s="150"/>
      <c r="L1" s="4"/>
      <c r="M1" s="4"/>
      <c r="N1" s="4"/>
      <c r="O1" s="4"/>
      <c r="P1" s="4"/>
      <c r="Q1" s="4"/>
    </row>
    <row r="2" spans="1:20" ht="16.5">
      <c r="A2" s="151" t="s">
        <v>0</v>
      </c>
      <c r="B2" s="151"/>
      <c r="C2" s="151"/>
      <c r="D2" s="151"/>
      <c r="E2" s="151"/>
      <c r="F2" s="151"/>
      <c r="G2" s="151"/>
      <c r="H2" s="151"/>
      <c r="I2" s="151"/>
      <c r="J2" s="151"/>
      <c r="K2" s="151"/>
      <c r="L2" s="4"/>
      <c r="M2" s="4"/>
      <c r="N2" s="4"/>
      <c r="O2" s="4"/>
      <c r="P2" s="4"/>
      <c r="Q2" s="4"/>
      <c r="R2" s="4"/>
      <c r="S2" s="4"/>
      <c r="T2" s="4"/>
    </row>
    <row r="3" spans="1:20" ht="16.5">
      <c r="A3" s="151" t="s">
        <v>1</v>
      </c>
      <c r="B3" s="151"/>
      <c r="C3" s="151"/>
      <c r="D3" s="151"/>
      <c r="E3" s="151"/>
      <c r="F3" s="151"/>
      <c r="G3" s="151"/>
      <c r="H3" s="151"/>
      <c r="I3" s="151"/>
      <c r="J3" s="151"/>
      <c r="K3" s="151"/>
      <c r="L3" s="4"/>
      <c r="M3" s="4"/>
      <c r="N3" s="4"/>
      <c r="O3" s="4"/>
      <c r="P3" s="4"/>
      <c r="Q3" s="4"/>
      <c r="R3" s="4"/>
      <c r="S3" s="4"/>
      <c r="T3" s="4"/>
    </row>
    <row r="4" spans="1:20" ht="16.5">
      <c r="A4" s="151" t="s">
        <v>11</v>
      </c>
      <c r="B4" s="151"/>
      <c r="C4" s="151"/>
      <c r="D4" s="151"/>
      <c r="E4" s="151"/>
      <c r="F4" s="151"/>
      <c r="G4" s="151"/>
      <c r="H4" s="151"/>
      <c r="I4" s="151"/>
      <c r="J4" s="151"/>
      <c r="K4" s="151"/>
      <c r="L4" s="4"/>
      <c r="M4" s="4"/>
      <c r="N4" s="4"/>
      <c r="O4" s="4"/>
      <c r="P4" s="4"/>
      <c r="Q4" s="4"/>
      <c r="R4" s="4"/>
      <c r="S4" s="4"/>
      <c r="T4" s="4"/>
    </row>
    <row r="5" spans="1:20" ht="16.5">
      <c r="A5" s="150" t="s">
        <v>14</v>
      </c>
      <c r="B5" s="150"/>
      <c r="C5" s="150"/>
      <c r="D5" s="150"/>
      <c r="E5" s="150"/>
      <c r="F5" s="150"/>
      <c r="G5" s="150"/>
      <c r="H5" s="150"/>
      <c r="I5" s="150"/>
      <c r="J5" s="150"/>
      <c r="K5" s="150"/>
    </row>
    <row r="6" spans="1:20" ht="16.5">
      <c r="A6" s="150" t="s">
        <v>29</v>
      </c>
      <c r="B6" s="150"/>
      <c r="C6" s="150"/>
      <c r="D6" s="150"/>
      <c r="E6" s="150"/>
      <c r="F6" s="150"/>
      <c r="G6" s="150"/>
      <c r="H6" s="150"/>
      <c r="I6" s="150"/>
      <c r="J6" s="150"/>
      <c r="K6" s="150"/>
    </row>
    <row r="7" spans="1:20" ht="16.5">
      <c r="A7" s="44"/>
      <c r="B7" s="44"/>
      <c r="C7" s="44"/>
      <c r="D7" s="44"/>
      <c r="E7" s="44"/>
      <c r="F7" s="44"/>
      <c r="G7" s="44"/>
      <c r="H7" s="176" t="s">
        <v>12</v>
      </c>
      <c r="I7" s="176"/>
      <c r="J7" s="155">
        <v>42653</v>
      </c>
      <c r="K7" s="156"/>
    </row>
    <row r="8" spans="1:20" ht="15.75">
      <c r="A8" s="44"/>
      <c r="B8" s="44"/>
      <c r="C8" s="44"/>
      <c r="D8" s="44"/>
      <c r="E8" s="44"/>
      <c r="F8" s="44"/>
      <c r="G8" s="44"/>
      <c r="H8" s="44"/>
      <c r="I8" s="44"/>
      <c r="J8" s="157" t="s">
        <v>4</v>
      </c>
      <c r="K8" s="157"/>
    </row>
    <row r="9" spans="1:20" ht="21.75" customHeight="1">
      <c r="A9" s="170" t="s">
        <v>82</v>
      </c>
      <c r="B9" s="171"/>
      <c r="C9" s="171"/>
      <c r="D9" s="171"/>
      <c r="E9" s="171"/>
      <c r="F9" s="172"/>
      <c r="G9" s="44"/>
      <c r="H9" s="45"/>
      <c r="J9" s="18" t="s">
        <v>16</v>
      </c>
      <c r="K9" s="46">
        <v>3</v>
      </c>
    </row>
    <row r="10" spans="1:20" ht="16.5">
      <c r="A10" s="47"/>
      <c r="B10" s="48"/>
      <c r="C10" s="48"/>
      <c r="D10" s="48"/>
      <c r="E10" s="48"/>
      <c r="F10" s="48"/>
      <c r="G10" s="44"/>
      <c r="H10" s="45"/>
      <c r="I10" s="44"/>
      <c r="J10" s="44"/>
      <c r="K10" s="44"/>
    </row>
    <row r="11" spans="1:20" ht="52.5" customHeight="1">
      <c r="A11" s="105" t="s">
        <v>32</v>
      </c>
      <c r="B11" s="106"/>
      <c r="C11" s="106"/>
      <c r="D11" s="106"/>
      <c r="E11" s="106"/>
      <c r="F11" s="106"/>
      <c r="G11" s="106"/>
      <c r="H11" s="107"/>
      <c r="J11" s="18" t="s">
        <v>15</v>
      </c>
      <c r="K11" s="19">
        <v>2014</v>
      </c>
    </row>
    <row r="12" spans="1:20" ht="12" customHeight="1">
      <c r="A12" s="49"/>
      <c r="B12" s="21"/>
      <c r="C12" s="21"/>
      <c r="D12" s="21"/>
      <c r="E12" s="21"/>
      <c r="F12" s="21"/>
      <c r="G12" s="21"/>
      <c r="H12" s="21"/>
      <c r="I12" s="21"/>
      <c r="J12" s="21"/>
      <c r="K12" s="21"/>
    </row>
    <row r="13" spans="1:20" ht="48.75" customHeight="1">
      <c r="A13" s="108" t="s">
        <v>58</v>
      </c>
      <c r="B13" s="134"/>
      <c r="C13" s="134"/>
      <c r="D13" s="134"/>
      <c r="E13" s="134"/>
      <c r="F13" s="134"/>
      <c r="G13" s="109"/>
      <c r="H13" s="23"/>
      <c r="I13" s="44"/>
      <c r="J13" s="44"/>
      <c r="K13" s="23"/>
    </row>
    <row r="14" spans="1:20" ht="16.5">
      <c r="A14" s="50"/>
      <c r="B14" s="50"/>
      <c r="C14" s="50"/>
      <c r="D14" s="50"/>
      <c r="E14" s="50"/>
      <c r="F14" s="50"/>
      <c r="G14" s="50"/>
      <c r="H14" s="51"/>
      <c r="I14" s="51"/>
      <c r="J14" s="51"/>
      <c r="K14" s="51"/>
    </row>
    <row r="15" spans="1:20" ht="15.75">
      <c r="A15" s="52"/>
      <c r="B15" s="52"/>
      <c r="C15" s="52"/>
      <c r="D15" s="52"/>
      <c r="E15" s="52"/>
      <c r="F15" s="52"/>
      <c r="G15" s="52"/>
      <c r="H15" s="53"/>
      <c r="I15" s="53"/>
      <c r="J15" s="53"/>
      <c r="K15" s="53"/>
    </row>
    <row r="16" spans="1:20" ht="35.25" customHeight="1">
      <c r="A16" s="54"/>
      <c r="B16" s="145" t="s">
        <v>22</v>
      </c>
      <c r="C16" s="145"/>
      <c r="D16" s="145"/>
      <c r="E16" s="145"/>
      <c r="F16" s="145"/>
      <c r="G16" s="145" t="s">
        <v>48</v>
      </c>
      <c r="H16" s="145"/>
      <c r="I16" s="145"/>
      <c r="J16" s="135" t="s">
        <v>49</v>
      </c>
      <c r="K16" s="175"/>
    </row>
    <row r="17" spans="1:12" ht="66.75" customHeight="1">
      <c r="A17" s="20" t="s">
        <v>19</v>
      </c>
      <c r="B17" s="20" t="s">
        <v>25</v>
      </c>
      <c r="C17" s="20" t="s">
        <v>20</v>
      </c>
      <c r="D17" s="20" t="s">
        <v>21</v>
      </c>
      <c r="E17" s="20" t="s">
        <v>41</v>
      </c>
      <c r="F17" s="20" t="s">
        <v>47</v>
      </c>
      <c r="G17" s="20" t="s">
        <v>27</v>
      </c>
      <c r="H17" s="20" t="s">
        <v>23</v>
      </c>
      <c r="I17" s="20" t="s">
        <v>24</v>
      </c>
      <c r="J17" s="20" t="s">
        <v>40</v>
      </c>
      <c r="K17" s="20" t="s">
        <v>26</v>
      </c>
    </row>
    <row r="18" spans="1:12" s="7" customFormat="1" ht="16.5">
      <c r="A18" s="55"/>
      <c r="B18" s="32"/>
      <c r="C18" s="56"/>
      <c r="D18" s="57"/>
      <c r="E18" s="57"/>
      <c r="F18" s="57"/>
      <c r="G18" s="58"/>
      <c r="H18" s="34"/>
      <c r="I18" s="34"/>
      <c r="J18" s="34"/>
      <c r="K18" s="34"/>
    </row>
    <row r="19" spans="1:12" ht="33">
      <c r="A19" s="59" t="s">
        <v>62</v>
      </c>
      <c r="B19" s="60" t="s">
        <v>83</v>
      </c>
      <c r="C19" s="61" t="s">
        <v>84</v>
      </c>
      <c r="D19" s="61" t="s">
        <v>85</v>
      </c>
      <c r="E19" s="61">
        <v>2</v>
      </c>
      <c r="F19" s="61" t="s">
        <v>86</v>
      </c>
      <c r="G19" s="37">
        <v>364</v>
      </c>
      <c r="H19" s="36">
        <v>3213.2</v>
      </c>
      <c r="I19" s="36">
        <f>+G19*H19</f>
        <v>1169604.8</v>
      </c>
      <c r="J19" s="36">
        <v>0</v>
      </c>
      <c r="K19" s="36"/>
    </row>
    <row r="20" spans="1:12" ht="33">
      <c r="A20" s="59" t="s">
        <v>62</v>
      </c>
      <c r="B20" s="74" t="s">
        <v>83</v>
      </c>
      <c r="C20" s="61" t="s">
        <v>84</v>
      </c>
      <c r="D20" s="61" t="s">
        <v>87</v>
      </c>
      <c r="E20" s="61">
        <v>2</v>
      </c>
      <c r="F20" s="61" t="s">
        <v>86</v>
      </c>
      <c r="G20" s="37">
        <v>364</v>
      </c>
      <c r="H20" s="36">
        <v>3213.2</v>
      </c>
      <c r="I20" s="36">
        <f>+G20*H20</f>
        <v>1169604.8</v>
      </c>
      <c r="J20" s="36">
        <v>0</v>
      </c>
      <c r="K20" s="36"/>
    </row>
    <row r="21" spans="1:12" ht="33">
      <c r="A21" s="59" t="s">
        <v>62</v>
      </c>
      <c r="B21" s="74" t="s">
        <v>83</v>
      </c>
      <c r="C21" s="61" t="s">
        <v>84</v>
      </c>
      <c r="D21" s="61" t="s">
        <v>88</v>
      </c>
      <c r="E21" s="61">
        <v>2</v>
      </c>
      <c r="F21" s="61" t="s">
        <v>86</v>
      </c>
      <c r="G21" s="37">
        <v>182</v>
      </c>
      <c r="H21" s="36">
        <v>3213.2</v>
      </c>
      <c r="I21" s="36">
        <f>+G21*H21</f>
        <v>584802.4</v>
      </c>
      <c r="J21" s="36">
        <v>0</v>
      </c>
      <c r="K21" s="36"/>
    </row>
    <row r="22" spans="1:12" ht="33">
      <c r="A22" s="59" t="s">
        <v>62</v>
      </c>
      <c r="B22" s="74" t="s">
        <v>83</v>
      </c>
      <c r="C22" s="61" t="s">
        <v>84</v>
      </c>
      <c r="D22" s="61" t="s">
        <v>89</v>
      </c>
      <c r="E22" s="61">
        <v>2</v>
      </c>
      <c r="F22" s="61" t="s">
        <v>90</v>
      </c>
      <c r="G22" s="37">
        <v>21</v>
      </c>
      <c r="H22" s="36">
        <v>3777.54</v>
      </c>
      <c r="I22" s="36">
        <f>+G22*H22</f>
        <v>79328.34</v>
      </c>
      <c r="J22" s="36">
        <v>0</v>
      </c>
      <c r="K22" s="36">
        <v>0</v>
      </c>
    </row>
    <row r="23" spans="1:12" ht="16.5">
      <c r="A23" s="59"/>
      <c r="B23" s="74"/>
      <c r="C23" s="79"/>
      <c r="D23" s="79"/>
      <c r="E23" s="79"/>
      <c r="F23" s="80"/>
      <c r="G23" s="81"/>
      <c r="H23" s="82"/>
      <c r="I23" s="82"/>
      <c r="J23" s="82"/>
      <c r="K23" s="82"/>
    </row>
    <row r="24" spans="1:12" ht="33">
      <c r="A24" s="59" t="s">
        <v>63</v>
      </c>
      <c r="B24" s="74" t="s">
        <v>83</v>
      </c>
      <c r="C24" s="61" t="s">
        <v>91</v>
      </c>
      <c r="D24" s="61">
        <v>1190</v>
      </c>
      <c r="E24" s="61">
        <v>2</v>
      </c>
      <c r="F24" s="61" t="s">
        <v>92</v>
      </c>
      <c r="G24" s="37">
        <v>175</v>
      </c>
      <c r="H24" s="36">
        <v>520.38760000000002</v>
      </c>
      <c r="I24" s="36">
        <f>+G24*H24</f>
        <v>91067.83</v>
      </c>
      <c r="J24" s="36">
        <v>0</v>
      </c>
      <c r="K24" s="36"/>
    </row>
    <row r="25" spans="1:12" ht="33">
      <c r="A25" s="59" t="s">
        <v>63</v>
      </c>
      <c r="B25" s="74" t="s">
        <v>83</v>
      </c>
      <c r="C25" s="61" t="s">
        <v>91</v>
      </c>
      <c r="D25" s="61">
        <v>1324</v>
      </c>
      <c r="E25" s="61">
        <v>2</v>
      </c>
      <c r="F25" s="61" t="s">
        <v>92</v>
      </c>
      <c r="G25" s="37">
        <v>175</v>
      </c>
      <c r="H25" s="36">
        <v>520.38760000000002</v>
      </c>
      <c r="I25" s="36">
        <f>+G25*H25</f>
        <v>91067.83</v>
      </c>
      <c r="J25" s="36">
        <v>0</v>
      </c>
      <c r="K25" s="36"/>
    </row>
    <row r="26" spans="1:12" ht="33">
      <c r="A26" s="59" t="s">
        <v>63</v>
      </c>
      <c r="B26" s="74" t="s">
        <v>83</v>
      </c>
      <c r="C26" s="61" t="s">
        <v>93</v>
      </c>
      <c r="D26" s="61">
        <v>3065</v>
      </c>
      <c r="E26" s="61">
        <v>2</v>
      </c>
      <c r="F26" s="61" t="s">
        <v>94</v>
      </c>
      <c r="G26" s="37">
        <v>100</v>
      </c>
      <c r="H26" s="36">
        <v>504.6</v>
      </c>
      <c r="I26" s="36">
        <f t="shared" ref="I26:I38" si="0">+G26*H26</f>
        <v>50460</v>
      </c>
      <c r="J26" s="36">
        <v>0</v>
      </c>
      <c r="K26" s="36"/>
    </row>
    <row r="27" spans="1:12" ht="33">
      <c r="A27" s="59" t="s">
        <v>63</v>
      </c>
      <c r="B27" s="74" t="s">
        <v>83</v>
      </c>
      <c r="C27" s="61" t="s">
        <v>93</v>
      </c>
      <c r="D27" s="61">
        <v>3333</v>
      </c>
      <c r="E27" s="61">
        <v>2</v>
      </c>
      <c r="F27" s="61" t="s">
        <v>94</v>
      </c>
      <c r="G27" s="37">
        <v>100</v>
      </c>
      <c r="H27" s="36">
        <v>504.6</v>
      </c>
      <c r="I27" s="36">
        <f t="shared" si="0"/>
        <v>50460</v>
      </c>
      <c r="J27" s="36">
        <v>0</v>
      </c>
      <c r="K27" s="36"/>
    </row>
    <row r="28" spans="1:12" ht="33">
      <c r="A28" s="59" t="s">
        <v>63</v>
      </c>
      <c r="B28" s="74" t="s">
        <v>83</v>
      </c>
      <c r="C28" s="61" t="s">
        <v>91</v>
      </c>
      <c r="D28" s="61">
        <v>1189</v>
      </c>
      <c r="E28" s="61">
        <v>2</v>
      </c>
      <c r="F28" s="61" t="s">
        <v>95</v>
      </c>
      <c r="G28" s="37">
        <v>6</v>
      </c>
      <c r="H28" s="36">
        <v>1308.1781818100001</v>
      </c>
      <c r="I28" s="36">
        <f>SUM(G28*H28)</f>
        <v>7849.0690908600009</v>
      </c>
      <c r="J28" s="36">
        <v>0</v>
      </c>
      <c r="K28" s="36"/>
    </row>
    <row r="29" spans="1:12" ht="33">
      <c r="A29" s="59" t="s">
        <v>63</v>
      </c>
      <c r="B29" s="74" t="s">
        <v>83</v>
      </c>
      <c r="C29" s="61" t="s">
        <v>91</v>
      </c>
      <c r="D29" s="61">
        <v>1337</v>
      </c>
      <c r="E29" s="61">
        <v>2</v>
      </c>
      <c r="F29" s="61" t="s">
        <v>96</v>
      </c>
      <c r="G29" s="37">
        <v>5</v>
      </c>
      <c r="H29" s="36">
        <v>1308.1781818100001</v>
      </c>
      <c r="I29" s="36">
        <f>SUM(G29*H29)</f>
        <v>6540.8909090500001</v>
      </c>
      <c r="J29" s="36">
        <v>0</v>
      </c>
      <c r="K29" s="36"/>
    </row>
    <row r="30" spans="1:12" ht="33">
      <c r="A30" s="59" t="s">
        <v>63</v>
      </c>
      <c r="B30" s="74" t="s">
        <v>83</v>
      </c>
      <c r="C30" s="61" t="s">
        <v>91</v>
      </c>
      <c r="D30" s="61">
        <v>1188</v>
      </c>
      <c r="E30" s="61">
        <v>2</v>
      </c>
      <c r="F30" s="61" t="s">
        <v>97</v>
      </c>
      <c r="G30" s="37">
        <v>6</v>
      </c>
      <c r="H30" s="36">
        <v>408.96899999999999</v>
      </c>
      <c r="I30" s="36">
        <f t="shared" si="0"/>
        <v>2453.8139999999999</v>
      </c>
      <c r="J30" s="36">
        <v>0</v>
      </c>
      <c r="K30" s="36"/>
    </row>
    <row r="31" spans="1:12" ht="33">
      <c r="A31" s="59" t="s">
        <v>63</v>
      </c>
      <c r="B31" s="74" t="s">
        <v>83</v>
      </c>
      <c r="C31" s="61" t="s">
        <v>91</v>
      </c>
      <c r="D31" s="61">
        <v>1220</v>
      </c>
      <c r="E31" s="61">
        <v>2</v>
      </c>
      <c r="F31" s="61" t="s">
        <v>98</v>
      </c>
      <c r="G31" s="37">
        <v>5</v>
      </c>
      <c r="H31" s="36">
        <v>408.96899999999999</v>
      </c>
      <c r="I31" s="36">
        <f t="shared" si="0"/>
        <v>2044.845</v>
      </c>
      <c r="J31" s="36">
        <v>0</v>
      </c>
      <c r="K31" s="93"/>
      <c r="L31" s="92"/>
    </row>
    <row r="32" spans="1:12" ht="16.5">
      <c r="A32" s="59"/>
      <c r="B32" s="74"/>
      <c r="C32" s="79"/>
      <c r="D32" s="79"/>
      <c r="E32" s="79"/>
      <c r="F32" s="80"/>
      <c r="G32" s="81"/>
      <c r="H32" s="82"/>
      <c r="I32" s="82"/>
      <c r="J32" s="82"/>
      <c r="K32" s="82"/>
    </row>
    <row r="33" spans="1:11" ht="33">
      <c r="A33" s="59" t="s">
        <v>64</v>
      </c>
      <c r="B33" s="74" t="s">
        <v>83</v>
      </c>
      <c r="C33" s="61" t="s">
        <v>99</v>
      </c>
      <c r="D33" s="61" t="s">
        <v>100</v>
      </c>
      <c r="E33" s="61">
        <v>1</v>
      </c>
      <c r="F33" s="61" t="s">
        <v>101</v>
      </c>
      <c r="G33" s="37">
        <v>21</v>
      </c>
      <c r="H33" s="36">
        <v>59425.3848</v>
      </c>
      <c r="I33" s="36">
        <f t="shared" si="0"/>
        <v>1247933.0808000001</v>
      </c>
      <c r="J33" s="36">
        <v>0</v>
      </c>
      <c r="K33" s="36"/>
    </row>
    <row r="34" spans="1:11" ht="33">
      <c r="A34" s="59" t="s">
        <v>64</v>
      </c>
      <c r="B34" s="74" t="s">
        <v>83</v>
      </c>
      <c r="C34" s="61" t="s">
        <v>99</v>
      </c>
      <c r="D34" s="61" t="s">
        <v>102</v>
      </c>
      <c r="E34" s="61">
        <v>1</v>
      </c>
      <c r="F34" s="61" t="s">
        <v>103</v>
      </c>
      <c r="G34" s="37">
        <v>4</v>
      </c>
      <c r="H34" s="36">
        <v>67081.012499999997</v>
      </c>
      <c r="I34" s="36">
        <f t="shared" si="0"/>
        <v>268324.05</v>
      </c>
      <c r="J34" s="36">
        <v>0</v>
      </c>
      <c r="K34" s="36">
        <v>0</v>
      </c>
    </row>
    <row r="35" spans="1:11" ht="16.5">
      <c r="A35" s="59"/>
      <c r="B35" s="74"/>
      <c r="C35" s="79"/>
      <c r="D35" s="79"/>
      <c r="E35" s="79"/>
      <c r="F35" s="80"/>
      <c r="G35" s="81"/>
      <c r="H35" s="82"/>
      <c r="I35" s="82"/>
      <c r="J35" s="82"/>
      <c r="K35" s="82"/>
    </row>
    <row r="36" spans="1:11" ht="33">
      <c r="A36" s="59" t="s">
        <v>65</v>
      </c>
      <c r="B36" s="74" t="s">
        <v>83</v>
      </c>
      <c r="C36" s="61" t="s">
        <v>99</v>
      </c>
      <c r="D36" s="61" t="s">
        <v>104</v>
      </c>
      <c r="E36" s="61">
        <v>1</v>
      </c>
      <c r="F36" s="61" t="s">
        <v>105</v>
      </c>
      <c r="G36" s="37">
        <v>10</v>
      </c>
      <c r="H36" s="36">
        <v>59425.3848</v>
      </c>
      <c r="I36" s="36">
        <f t="shared" si="0"/>
        <v>594253.848</v>
      </c>
      <c r="J36" s="36">
        <v>0</v>
      </c>
      <c r="K36" s="36"/>
    </row>
    <row r="37" spans="1:11" ht="33">
      <c r="A37" s="59" t="s">
        <v>65</v>
      </c>
      <c r="B37" s="74" t="s">
        <v>83</v>
      </c>
      <c r="C37" s="61" t="s">
        <v>99</v>
      </c>
      <c r="D37" s="61" t="s">
        <v>106</v>
      </c>
      <c r="E37" s="61">
        <v>1</v>
      </c>
      <c r="F37" s="61" t="s">
        <v>105</v>
      </c>
      <c r="G37" s="37">
        <v>2</v>
      </c>
      <c r="H37" s="36">
        <v>67081.014999999999</v>
      </c>
      <c r="I37" s="36">
        <f t="shared" si="0"/>
        <v>134162.03</v>
      </c>
      <c r="J37" s="36">
        <v>0</v>
      </c>
      <c r="K37" s="36"/>
    </row>
    <row r="38" spans="1:11" ht="33">
      <c r="A38" s="59" t="s">
        <v>65</v>
      </c>
      <c r="B38" s="74" t="s">
        <v>83</v>
      </c>
      <c r="C38" s="61" t="s">
        <v>99</v>
      </c>
      <c r="D38" s="61" t="s">
        <v>107</v>
      </c>
      <c r="E38" s="61">
        <v>1</v>
      </c>
      <c r="F38" s="61" t="s">
        <v>108</v>
      </c>
      <c r="G38" s="37">
        <v>1</v>
      </c>
      <c r="H38" s="36">
        <v>67081.009999999995</v>
      </c>
      <c r="I38" s="36">
        <f t="shared" si="0"/>
        <v>67081.009999999995</v>
      </c>
      <c r="J38" s="36">
        <v>0</v>
      </c>
      <c r="K38" s="36">
        <v>0</v>
      </c>
    </row>
    <row r="39" spans="1:11" s="99" customFormat="1" ht="49.5">
      <c r="A39" s="94"/>
      <c r="B39" s="95" t="s">
        <v>112</v>
      </c>
      <c r="C39" s="96"/>
      <c r="D39" s="96"/>
      <c r="E39" s="96"/>
      <c r="F39" s="96" t="s">
        <v>110</v>
      </c>
      <c r="G39" s="97"/>
      <c r="H39" s="98"/>
      <c r="I39" s="98">
        <v>15291.36</v>
      </c>
      <c r="J39" s="98"/>
      <c r="K39" s="98"/>
    </row>
    <row r="40" spans="1:11" ht="16.5">
      <c r="A40" s="59"/>
      <c r="B40" s="60"/>
      <c r="C40" s="61"/>
      <c r="D40" s="61"/>
      <c r="E40" s="61"/>
      <c r="F40" s="61"/>
      <c r="G40" s="37"/>
      <c r="H40" s="36"/>
      <c r="I40" s="36"/>
      <c r="J40" s="36"/>
      <c r="K40" s="36"/>
    </row>
    <row r="41" spans="1:11" ht="16.5">
      <c r="A41" s="173" t="s">
        <v>18</v>
      </c>
      <c r="B41" s="174"/>
      <c r="C41" s="174"/>
      <c r="D41" s="174"/>
      <c r="E41" s="174"/>
      <c r="F41" s="174"/>
      <c r="G41" s="62"/>
      <c r="H41" s="63"/>
      <c r="I41" s="63">
        <f>SUM(I19:I40)</f>
        <v>5632329.9977999106</v>
      </c>
      <c r="J41" s="63">
        <f t="shared" ref="J41:K41" si="1">SUM(J19:J38)</f>
        <v>0</v>
      </c>
      <c r="K41" s="63">
        <f t="shared" si="1"/>
        <v>0</v>
      </c>
    </row>
    <row r="42" spans="1:11" ht="16.5">
      <c r="A42" s="44"/>
      <c r="B42" s="44"/>
      <c r="C42" s="44"/>
      <c r="D42" s="44"/>
      <c r="E42" s="44"/>
      <c r="F42" s="44"/>
      <c r="G42" s="44"/>
      <c r="H42" s="44"/>
      <c r="I42" s="44"/>
      <c r="J42" s="64"/>
      <c r="K42" s="44"/>
    </row>
    <row r="43" spans="1:11" ht="16.5" customHeight="1">
      <c r="A43" s="158"/>
      <c r="B43" s="159"/>
      <c r="C43" s="159"/>
      <c r="D43" s="159"/>
      <c r="E43" s="159"/>
      <c r="F43" s="159"/>
      <c r="G43" s="159"/>
      <c r="H43" s="159"/>
      <c r="I43" s="159"/>
      <c r="J43" s="159"/>
      <c r="K43" s="160"/>
    </row>
    <row r="44" spans="1:11" ht="15.75">
      <c r="A44" s="161" t="s">
        <v>114</v>
      </c>
      <c r="B44" s="162"/>
      <c r="C44" s="162"/>
      <c r="D44" s="162"/>
      <c r="E44" s="162"/>
      <c r="F44" s="162"/>
      <c r="G44" s="162"/>
      <c r="H44" s="162"/>
      <c r="I44" s="162"/>
      <c r="J44" s="162"/>
      <c r="K44" s="163"/>
    </row>
    <row r="45" spans="1:11" ht="31.5" customHeight="1">
      <c r="A45" s="161" t="s">
        <v>115</v>
      </c>
      <c r="B45" s="162"/>
      <c r="C45" s="162"/>
      <c r="D45" s="162"/>
      <c r="E45" s="162"/>
      <c r="F45" s="162"/>
      <c r="G45" s="162"/>
      <c r="H45" s="162"/>
      <c r="I45" s="162"/>
      <c r="J45" s="162"/>
      <c r="K45" s="163"/>
    </row>
    <row r="46" spans="1:11" ht="15.75">
      <c r="A46" s="164"/>
      <c r="B46" s="165"/>
      <c r="C46" s="165"/>
      <c r="D46" s="165"/>
      <c r="E46" s="165"/>
      <c r="F46" s="165"/>
      <c r="G46" s="165"/>
      <c r="H46" s="165"/>
      <c r="I46" s="165"/>
      <c r="J46" s="165"/>
      <c r="K46" s="166"/>
    </row>
    <row r="47" spans="1:11" ht="31.5" customHeight="1">
      <c r="A47" s="152" t="s">
        <v>113</v>
      </c>
      <c r="B47" s="153"/>
      <c r="C47" s="153"/>
      <c r="D47" s="153"/>
      <c r="E47" s="153"/>
      <c r="F47" s="153"/>
      <c r="G47" s="153"/>
      <c r="H47" s="153"/>
      <c r="I47" s="153"/>
      <c r="J47" s="153"/>
      <c r="K47" s="154"/>
    </row>
    <row r="48" spans="1:11" ht="15.75">
      <c r="A48" s="164"/>
      <c r="B48" s="165"/>
      <c r="C48" s="165"/>
      <c r="D48" s="165"/>
      <c r="E48" s="165"/>
      <c r="F48" s="165"/>
      <c r="G48" s="165"/>
      <c r="H48" s="165"/>
      <c r="I48" s="165"/>
      <c r="J48" s="165"/>
      <c r="K48" s="166"/>
    </row>
    <row r="49" spans="1:14" ht="31.5" customHeight="1">
      <c r="A49" s="152" t="s">
        <v>109</v>
      </c>
      <c r="B49" s="153"/>
      <c r="C49" s="153"/>
      <c r="D49" s="153"/>
      <c r="E49" s="153"/>
      <c r="F49" s="153"/>
      <c r="G49" s="153"/>
      <c r="H49" s="153"/>
      <c r="I49" s="153"/>
      <c r="J49" s="153"/>
      <c r="K49" s="154"/>
    </row>
    <row r="50" spans="1:14" ht="15.75">
      <c r="A50" s="177"/>
      <c r="B50" s="178"/>
      <c r="C50" s="178"/>
      <c r="D50" s="178"/>
      <c r="E50" s="178"/>
      <c r="F50" s="178"/>
      <c r="G50" s="178"/>
      <c r="H50" s="178"/>
      <c r="I50" s="178"/>
      <c r="J50" s="178"/>
      <c r="K50" s="179"/>
    </row>
    <row r="51" spans="1:14" ht="16.5">
      <c r="A51" s="44"/>
      <c r="B51" s="44"/>
      <c r="C51" s="44"/>
      <c r="D51" s="44"/>
      <c r="E51" s="44"/>
      <c r="F51" s="44"/>
      <c r="G51" s="44"/>
      <c r="H51" s="44"/>
      <c r="I51" s="44"/>
      <c r="J51" s="64"/>
      <c r="K51" s="44"/>
    </row>
    <row r="52" spans="1:14" ht="16.5">
      <c r="A52" s="44"/>
      <c r="B52" s="44"/>
      <c r="C52" s="44"/>
      <c r="D52" s="44"/>
      <c r="E52" s="44"/>
      <c r="F52" s="44"/>
      <c r="G52" s="44"/>
      <c r="H52" s="44"/>
      <c r="I52" s="44"/>
      <c r="J52" s="64"/>
      <c r="K52" s="44"/>
    </row>
    <row r="53" spans="1:14" ht="16.5">
      <c r="A53" s="44"/>
      <c r="B53" s="44"/>
      <c r="C53" s="44"/>
      <c r="D53" s="44"/>
      <c r="E53" s="44"/>
      <c r="F53" s="44"/>
      <c r="G53" s="44"/>
      <c r="H53" s="44"/>
      <c r="I53" s="44"/>
      <c r="J53" s="64"/>
      <c r="K53" s="44"/>
    </row>
    <row r="54" spans="1:14" ht="16.5">
      <c r="A54" s="44"/>
      <c r="B54" s="44"/>
      <c r="C54" s="44"/>
      <c r="D54" s="44"/>
      <c r="E54" s="44"/>
      <c r="F54" s="44"/>
      <c r="G54" s="58"/>
      <c r="H54" s="58"/>
      <c r="I54" s="58"/>
      <c r="J54" s="78"/>
      <c r="K54" s="58"/>
    </row>
    <row r="55" spans="1:14" ht="32.25" customHeight="1">
      <c r="A55" s="123" t="s">
        <v>75</v>
      </c>
      <c r="B55" s="123"/>
      <c r="C55" s="44"/>
      <c r="D55" s="111" t="s">
        <v>74</v>
      </c>
      <c r="E55" s="111"/>
      <c r="F55" s="44"/>
      <c r="G55" s="111" t="s">
        <v>76</v>
      </c>
      <c r="H55" s="111"/>
      <c r="I55" s="44"/>
      <c r="J55" s="111" t="s">
        <v>77</v>
      </c>
      <c r="K55" s="111"/>
      <c r="L55" s="8"/>
      <c r="M55" s="8"/>
      <c r="N55" s="8"/>
    </row>
    <row r="56" spans="1:14" s="9" customFormat="1" ht="50.25" customHeight="1">
      <c r="A56" s="111" t="s">
        <v>81</v>
      </c>
      <c r="B56" s="111"/>
      <c r="C56" s="51"/>
      <c r="D56" s="110" t="s">
        <v>80</v>
      </c>
      <c r="E56" s="110"/>
      <c r="F56" s="44"/>
      <c r="G56" s="180" t="s">
        <v>79</v>
      </c>
      <c r="H56" s="180"/>
      <c r="I56" s="65"/>
      <c r="J56" s="110" t="s">
        <v>31</v>
      </c>
      <c r="K56" s="110"/>
      <c r="L56" s="8"/>
      <c r="M56" s="8"/>
      <c r="N56" s="8"/>
    </row>
    <row r="57" spans="1:14" ht="15.75">
      <c r="A57" s="44"/>
      <c r="B57" s="44"/>
      <c r="C57" s="44"/>
      <c r="D57" s="44"/>
      <c r="E57" s="44"/>
      <c r="F57" s="44"/>
      <c r="G57" s="44"/>
      <c r="H57" s="44"/>
      <c r="I57" s="44"/>
      <c r="J57" s="44"/>
      <c r="K57" s="44"/>
    </row>
    <row r="58" spans="1:14" ht="93" customHeight="1">
      <c r="A58" s="167" t="s">
        <v>50</v>
      </c>
      <c r="B58" s="168"/>
      <c r="C58" s="168"/>
      <c r="D58" s="168"/>
      <c r="E58" s="168"/>
      <c r="F58" s="168"/>
      <c r="G58" s="168"/>
      <c r="H58" s="168"/>
      <c r="I58" s="168"/>
      <c r="J58" s="168"/>
      <c r="K58" s="168"/>
    </row>
    <row r="59" spans="1:14" ht="15.75">
      <c r="A59" s="44"/>
      <c r="B59" s="44"/>
      <c r="C59" s="44"/>
      <c r="D59" s="44"/>
      <c r="E59" s="44"/>
      <c r="F59" s="44"/>
      <c r="G59" s="44"/>
      <c r="H59" s="44"/>
      <c r="I59" s="44"/>
      <c r="J59" s="44"/>
      <c r="K59" s="44"/>
    </row>
    <row r="60" spans="1:14" ht="15.75">
      <c r="A60" s="44"/>
      <c r="B60" s="44"/>
      <c r="C60" s="44"/>
      <c r="D60" s="44"/>
      <c r="E60" s="44"/>
      <c r="F60" s="44"/>
      <c r="G60" s="44"/>
      <c r="H60" s="44"/>
      <c r="I60" s="44"/>
      <c r="J60" s="44"/>
      <c r="K60" s="44"/>
    </row>
    <row r="61" spans="1:14" ht="71.25" customHeight="1">
      <c r="A61" s="167" t="s">
        <v>51</v>
      </c>
      <c r="B61" s="168"/>
      <c r="C61" s="168"/>
      <c r="D61" s="168"/>
      <c r="E61" s="168"/>
      <c r="F61" s="168"/>
      <c r="G61" s="168"/>
      <c r="H61" s="168"/>
      <c r="I61" s="168"/>
      <c r="J61" s="168"/>
      <c r="K61" s="169"/>
    </row>
    <row r="62" spans="1:14">
      <c r="A62" s="6"/>
      <c r="B62" s="6"/>
      <c r="C62" s="6"/>
      <c r="D62" s="6"/>
      <c r="E62" s="6"/>
      <c r="F62" s="6"/>
      <c r="G62" s="6"/>
      <c r="H62" s="6"/>
      <c r="I62" s="6"/>
      <c r="J62" s="6"/>
      <c r="K62" s="6"/>
    </row>
    <row r="64" spans="1:14" ht="17.25" customHeight="1"/>
    <row r="65" spans="1:11" ht="15.75">
      <c r="A65" s="44"/>
      <c r="B65" s="44"/>
      <c r="C65" s="44"/>
      <c r="D65" s="44"/>
      <c r="E65" s="44"/>
      <c r="F65" s="44"/>
      <c r="G65" s="44"/>
      <c r="H65" s="44"/>
      <c r="I65" s="44"/>
      <c r="J65" s="44"/>
      <c r="K65" s="44"/>
    </row>
    <row r="66" spans="1:11" ht="15.75">
      <c r="A66" s="44"/>
      <c r="B66" s="44"/>
      <c r="C66" s="44"/>
      <c r="D66" s="44"/>
      <c r="E66" s="44"/>
      <c r="F66" s="44"/>
      <c r="G66" s="44"/>
      <c r="H66" s="44"/>
      <c r="I66" s="44"/>
      <c r="J66" s="44"/>
      <c r="K66" s="44"/>
    </row>
    <row r="67" spans="1:11" ht="17.25" customHeight="1"/>
  </sheetData>
  <mergeCells count="34">
    <mergeCell ref="A58:K58"/>
    <mergeCell ref="A61:K61"/>
    <mergeCell ref="A5:K5"/>
    <mergeCell ref="A9:F9"/>
    <mergeCell ref="A41:F41"/>
    <mergeCell ref="J16:K16"/>
    <mergeCell ref="G16:I16"/>
    <mergeCell ref="B16:F16"/>
    <mergeCell ref="A13:G13"/>
    <mergeCell ref="A6:K6"/>
    <mergeCell ref="H7:I7"/>
    <mergeCell ref="A11:H11"/>
    <mergeCell ref="A47:K47"/>
    <mergeCell ref="A48:K48"/>
    <mergeCell ref="A50:K50"/>
    <mergeCell ref="G56:H56"/>
    <mergeCell ref="A1:K1"/>
    <mergeCell ref="A2:K2"/>
    <mergeCell ref="A3:K3"/>
    <mergeCell ref="A4:K4"/>
    <mergeCell ref="A49:K49"/>
    <mergeCell ref="J7:K7"/>
    <mergeCell ref="J8:K8"/>
    <mergeCell ref="A43:K43"/>
    <mergeCell ref="A44:K44"/>
    <mergeCell ref="A45:K45"/>
    <mergeCell ref="A46:K46"/>
    <mergeCell ref="J56:K56"/>
    <mergeCell ref="A56:B56"/>
    <mergeCell ref="D56:E56"/>
    <mergeCell ref="A55:B55"/>
    <mergeCell ref="D55:E55"/>
    <mergeCell ref="G55:H55"/>
    <mergeCell ref="J55:K55"/>
  </mergeCells>
  <printOptions horizontalCentered="1"/>
  <pageMargins left="0.15748031496062992" right="0.15748031496062992" top="0.31" bottom="0.39" header="0" footer="0.19685039370078741"/>
  <pageSetup scale="58" orientation="landscape" r:id="rId1"/>
  <headerFooter>
    <oddFooter>&amp;L&amp;8Elaboró:  Subdirección de Planeación y Evaluación/Departamento de Planeación.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3_Fmto InforFinanciero</vt:lpstr>
      <vt:lpstr>3_1 Fmto InforFinancieroDetalle</vt:lpstr>
      <vt:lpstr>Hoja1</vt:lpstr>
      <vt:lpstr>'3_1 Fmto InforFinancieroDetalle'!Área_de_impresión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2016-10-07T18:00:02Z</cp:lastPrinted>
  <dcterms:created xsi:type="dcterms:W3CDTF">2009-06-24T14:36:37Z</dcterms:created>
  <dcterms:modified xsi:type="dcterms:W3CDTF">2016-10-07T18:00:04Z</dcterms:modified>
</cp:coreProperties>
</file>