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PD\Oficina\PEF 2014\Informes trimestrales\ProExOEES_2014\Trimestre 11_Octubre 2016\"/>
    </mc:Choice>
  </mc:AlternateContent>
  <bookViews>
    <workbookView xWindow="0" yWindow="0" windowWidth="20490" windowHeight="7455" tabRatio="528"/>
  </bookViews>
  <sheets>
    <sheet name="3_Fmto InforFinanciero" sheetId="9" r:id="rId1"/>
    <sheet name="3_1 Fmto InforFinancieroDetalle" sheetId="11" r:id="rId2"/>
    <sheet name="Hoja1" sheetId="10" r:id="rId3"/>
  </sheets>
  <definedNames>
    <definedName name="_xlnm.Print_Area" localSheetId="1">'3_1 Fmto InforFinancieroDetalle'!$A$1:$K$62</definedName>
  </definedNames>
  <calcPr calcId="152511"/>
</workbook>
</file>

<file path=xl/calcChain.xml><?xml version="1.0" encoding="utf-8"?>
<calcChain xmlns="http://schemas.openxmlformats.org/spreadsheetml/2006/main">
  <c r="I41" i="11" l="1"/>
  <c r="J41" i="11" l="1"/>
  <c r="K41" i="11"/>
  <c r="I38" i="11"/>
  <c r="I37" i="11"/>
  <c r="I36" i="11"/>
  <c r="I34" i="11"/>
  <c r="I33" i="11"/>
  <c r="I31" i="11"/>
  <c r="I30" i="11"/>
  <c r="I29" i="11"/>
  <c r="I28" i="11"/>
  <c r="I27" i="11"/>
  <c r="I26" i="11"/>
  <c r="I25" i="11"/>
  <c r="I24" i="11"/>
  <c r="I22" i="11"/>
  <c r="I21" i="11"/>
  <c r="I20" i="11"/>
  <c r="I19" i="11"/>
  <c r="F32" i="9"/>
  <c r="F31" i="9"/>
  <c r="F30" i="9"/>
  <c r="F29" i="9"/>
  <c r="F33" i="9" l="1"/>
  <c r="G33" i="9"/>
  <c r="H33" i="9"/>
  <c r="M30" i="9"/>
  <c r="O30" i="9" s="1"/>
  <c r="L30" i="9"/>
  <c r="L31" i="9"/>
  <c r="M31" i="9" s="1"/>
  <c r="O31" i="9" s="1"/>
  <c r="L32" i="9"/>
  <c r="M32" i="9" s="1"/>
  <c r="O32" i="9" s="1"/>
  <c r="L29" i="9"/>
  <c r="M29" i="9" s="1"/>
  <c r="O29" i="9" s="1"/>
  <c r="N30" i="9" l="1"/>
  <c r="N32" i="9"/>
  <c r="N31" i="9"/>
  <c r="N29" i="9"/>
  <c r="C23" i="9"/>
  <c r="D23" i="9"/>
  <c r="E23" i="9"/>
  <c r="B23" i="9"/>
  <c r="I33" i="9" l="1"/>
  <c r="J33" i="9"/>
  <c r="K33" i="9"/>
  <c r="F22" i="9"/>
  <c r="F21" i="9" l="1"/>
  <c r="F23" i="9" s="1"/>
  <c r="L33" i="9" l="1"/>
  <c r="M33" i="9"/>
  <c r="O33" i="9" s="1"/>
  <c r="N33" i="9" l="1"/>
</calcChain>
</file>

<file path=xl/comments1.xml><?xml version="1.0" encoding="utf-8"?>
<comments xmlns="http://schemas.openxmlformats.org/spreadsheetml/2006/main">
  <authors>
    <author>ARMANDO MELENDEZ ORTEGA</author>
  </authors>
  <commentList>
    <comment ref="E17" authorId="0" shapeId="0">
      <text>
        <r>
          <rPr>
            <b/>
            <sz val="8"/>
            <color indexed="81"/>
            <rFont val="Tahoma"/>
            <family val="2"/>
          </rPr>
          <t>1. Equipamiento
2. Infraestructura académica (bienes muebles)
3. Materiales
4. Construcción</t>
        </r>
      </text>
    </comment>
  </commentList>
</comments>
</file>

<file path=xl/sharedStrings.xml><?xml version="1.0" encoding="utf-8"?>
<sst xmlns="http://schemas.openxmlformats.org/spreadsheetml/2006/main" count="186" uniqueCount="116">
  <si>
    <t>SUBSECRETARÍA DE EDUCACIÓN SUPERIOR</t>
  </si>
  <si>
    <t>DIRECCIÓN GENERAL DE EDUCACIÓN SUPERIOR UNIVERSITARIA</t>
  </si>
  <si>
    <t>MONTO POR EJERCER</t>
  </si>
  <si>
    <t>GRAN TOTAL</t>
  </si>
  <si>
    <t>DD/MM/AÑO</t>
  </si>
  <si>
    <t>1o.
15 de abril</t>
  </si>
  <si>
    <t>2o.
15 de julio</t>
  </si>
  <si>
    <t>3o.
15 de octubre</t>
  </si>
  <si>
    <t>Objetivo Particular</t>
  </si>
  <si>
    <t>Meta</t>
  </si>
  <si>
    <t>Acción</t>
  </si>
  <si>
    <t>Dirección de Planeación y Evaluación</t>
  </si>
  <si>
    <t>Fecha de actualización:</t>
  </si>
  <si>
    <t>% de Avance del monto asignado</t>
  </si>
  <si>
    <t>SEGUIMIENTO DE INFORME FINANCIERO</t>
  </si>
  <si>
    <t>Ejercicio Fiscal Reportado</t>
  </si>
  <si>
    <t>Trimestre</t>
  </si>
  <si>
    <t>Monto Ejercido</t>
  </si>
  <si>
    <t>TOTAL</t>
  </si>
  <si>
    <t>No. Acción</t>
  </si>
  <si>
    <t>R.F.C.</t>
  </si>
  <si>
    <t>No. de Folio</t>
  </si>
  <si>
    <t>Documento de Pago</t>
  </si>
  <si>
    <t>Costo Unitario</t>
  </si>
  <si>
    <t>Costo Total</t>
  </si>
  <si>
    <t>Tipo de Documento de Pago</t>
  </si>
  <si>
    <t>Monto por ejercer</t>
  </si>
  <si>
    <t>Cantidad</t>
  </si>
  <si>
    <t>Total</t>
  </si>
  <si>
    <t>(En Pesos)</t>
  </si>
  <si>
    <t>Equipamiento</t>
  </si>
  <si>
    <t>RESPONSABLE DEL ORGANO DE CONTROL INTERNO, (CONTRALORIA)</t>
  </si>
  <si>
    <t>Nombre del Programa: Programa de Expansión en la Oferta Educativa en Educación Media Superior y Superior (Educación Superior)</t>
  </si>
  <si>
    <t>Rubro/Modalidad</t>
  </si>
  <si>
    <t>Modalidad A</t>
  </si>
  <si>
    <t>Modalidad B</t>
  </si>
  <si>
    <t>Modalidad C</t>
  </si>
  <si>
    <t>Modalidad D</t>
  </si>
  <si>
    <t>Obra</t>
  </si>
  <si>
    <t>LA INFORMACIÓN CONTENIDA EN ESTE FORMATO Y LA DOCUMENTACIÓN FUENTE, SON RESPONSABILIDAD DE LA INSTITUCIÓN QUIEN LA RESGUARDARÁ PARA CUALQUIER ACLARACIÓN A LAS INSTITUCIONES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</si>
  <si>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Cantidad / faltantes por adqurir</t>
  </si>
  <si>
    <t>Objeto de Gasto</t>
  </si>
  <si>
    <t>OBSERVACIONES GENERALES DE METAS Y/O ASPECTOS RELEVANTES QUÉ INFORMAR PARA EL TRIMESTRE REPORTADO.</t>
  </si>
  <si>
    <t>- 3 .1  Formato Informe Financiero IV -</t>
  </si>
  <si>
    <t>- 3  Formato Informe Financiero IV -</t>
  </si>
  <si>
    <t>Costo total del Proyecto 2014
(Por rubro y Modalidad)</t>
  </si>
  <si>
    <t>Recurso total asignado 2014</t>
  </si>
  <si>
    <t>Descripción de Obra (Construcción) y Bienes en Documento de Pago</t>
  </si>
  <si>
    <t>Obra (Construcción) y Bienes Adquiridos</t>
  </si>
  <si>
    <t>Obra (Construcción) y Bienes por Adquirir</t>
  </si>
  <si>
    <t>NOTA: 
Constatar que los objetivos, metas, acciones y monto (s) asignado por rubros para el logro de cada objetivo general descrito, que se incluyan en este formato sean los indicados en el proyecto original apoyado, o en su caso en el proyecto ajustado, como en los informes financieros reportados trimestralmente. Asimismo, el monto asignado deberá corresponder al referido en el Convenio de apoyo financiero suscrito. Los montos reportados en cada uno de los trimestres no deben ser acumulativos, por lo que reflejaran el gasto específico de cada trimestre en particular.</t>
  </si>
  <si>
    <t>LA INFORMACIÓN CONTENIDA EN ESTE FORMATO Y LA DOCUMENTACIÓN FUENTE SON RESPONSABILIDAD DE LA INSTITUCIÓN QUIEN LA RESGUARDARA PARA CULQUIER ACLARACIÓN A LAS INSTITUCIONES  DE FISCALIZACIÓN, CAMARA DE DIPUTADOS DEL H.CONGRESO DE LA UNIÓN Y SEP ENTRE OTROS. ESTA INFORMACIÓN DEBE COINCIDIR CON LA PUBLICADA EN LA PÁGINA WEB DE LA INSTITUCIÓN, LA CUAL, AL IGUAL QUE LA IMPRESA DEBERÁ ESTAR DEBIDAMENTE FIRMADA POR LOS FUNCIONARIOS CORRESPONDIENTES DE LA INSTITUCIÓN.</t>
  </si>
  <si>
    <t>Monto reportado en 2016
Trimestres</t>
  </si>
  <si>
    <t>Monto total ejercido en 2016</t>
  </si>
  <si>
    <t xml:space="preserve">TOTAL EJERCIDO ACUMULADO </t>
  </si>
  <si>
    <t>4o. 
15 de enero 2017</t>
  </si>
  <si>
    <t>Monto reportado en años anteriores</t>
  </si>
  <si>
    <t>Nombre de la Institución:  Universidad Autónoma de Aguascalientes</t>
  </si>
  <si>
    <t>Nombre del Proyecto General: Atención a las necesidades de habilitación de espacios derivado de la Creación de Campus nuevos y la ampliación y diversificación de la oferta educativa de la Universidad Autónoma de Aguascalientes.</t>
  </si>
  <si>
    <t>Objetivo General: Habilitar los espacios académicos e instalaciones necesarias para ofrecer a los estudiantes de la Universidad Autónoma de Aguascalientes las condiciones propicias para su desarrollo y cumplir con los estándares de calidad logrados y que caracterizan a la Institución y que le permitan el uso eficiente de los recursos ante la expansión y diversificación de la oferta educativa.</t>
  </si>
  <si>
    <t>1 Habilitar las instalaciones necesarias para atender el incremento en la oferta educativa</t>
  </si>
  <si>
    <t>1.2 Habilitar los espacios académicos bajo el concepto de aulas inteligentes a fin de estandarizar las instalaciones que ocupan las 11 carreras de reciente creación y que están en consolidación.</t>
  </si>
  <si>
    <t>1.2.1</t>
  </si>
  <si>
    <t>1.2.2</t>
  </si>
  <si>
    <t>1.2.3</t>
  </si>
  <si>
    <t>1.2.4</t>
  </si>
  <si>
    <t>1.2.1 Adquirir el mobiliario necesario para 2 módulos de aulas en Campus Sur (22 aulas).</t>
  </si>
  <si>
    <t>1.2.2 Adquirir el mobiliario necesario para habilitar 1 módulo de aulas en Campus Central (11 aulas).</t>
  </si>
  <si>
    <t>1.2.3 Adquirir las pantallas inteligentes para habilitar 2 módulos de aulas en Campus Sur y uniformar el concepto desarrollado en la Institución.</t>
  </si>
  <si>
    <t>1.2.4 Adquirir las pantallas inteligentes para habilitar 1 módulo de aulas en Campus Central y uniformar el concepto desarrollado en la Institución.</t>
  </si>
  <si>
    <t>Se adquirió mobiliario y equipo audiovisual para habilitar aulas en el Campus Central y en el Campus Sur.</t>
  </si>
  <si>
    <t>Se realizó un traspaso por la cantidad de $ 45,340.34 de la Acción 1.2.2 a la Acción 1.2.1 para la adquisición de mobiliario.</t>
  </si>
  <si>
    <t>Se realizó un traspaso por la cantidad de $ 1,754.02 de la Acción 1.2.2 a la Acción 1.2.4 para la adquisición de pantallas.</t>
  </si>
  <si>
    <t>Se realizó un traspaso por la cantidad de $ 23,742.87 de la Acción 1.2.3 a la Acción 1.2.4 para la adquisición de pantallas.</t>
  </si>
  <si>
    <t>M. EN A. JOSÉ ANTONIO MARTÍNEZ MURILLO</t>
  </si>
  <si>
    <t>M. EN F. NATALIA MAGDALENO RAMÍREZ</t>
  </si>
  <si>
    <t>M. EN ADMÓN. MARIO ANDRADE CERVANTES</t>
  </si>
  <si>
    <t>C.P. HÉCTOR EMILIO RUELAS DE LUNA</t>
  </si>
  <si>
    <t>RESPONSABLE DEL ÓRGANO INTERNO DE CONTROL (CONTRALORÍA)</t>
  </si>
  <si>
    <t>RECTOR</t>
  </si>
  <si>
    <t xml:space="preserve">DIRECTOR GENERAL DE PLANEACIÓN Y DESARROLLO </t>
  </si>
  <si>
    <t>DIRECTORA GENERAL DE FINANZAS</t>
  </si>
  <si>
    <t>Nombre de la Institución: Universidad Autónoma de Aguascalientes</t>
  </si>
  <si>
    <t>Factura</t>
  </si>
  <si>
    <t>OAG900214B1A</t>
  </si>
  <si>
    <t>A1080</t>
  </si>
  <si>
    <t>Sillas para aulas del Campus Sur</t>
  </si>
  <si>
    <t>A1140</t>
  </si>
  <si>
    <t>A1175</t>
  </si>
  <si>
    <t>A1743</t>
  </si>
  <si>
    <t>Sillas (pupitre especial Silla para aulas del Campus Sur- Izquierdo)</t>
  </si>
  <si>
    <t>CCE8303189Z8</t>
  </si>
  <si>
    <t>175 pupitres para aulas del edificio 205</t>
  </si>
  <si>
    <t>PMM7905048I0</t>
  </si>
  <si>
    <t>100 pupitres para aulas del edificio 205</t>
  </si>
  <si>
    <t>6 mesas para profesor para aulas del edificio 215</t>
  </si>
  <si>
    <t>5 mesas para profesor para aulas del edificio 215</t>
  </si>
  <si>
    <t>6 sillas para profesor para aulas del edificio 215 (anticipo)</t>
  </si>
  <si>
    <t>5 sillas para profesor para aulas del edificio 215 (finiquito)</t>
  </si>
  <si>
    <t>ISA020104CQA</t>
  </si>
  <si>
    <t>CFDi2004</t>
  </si>
  <si>
    <t>Pantallas inteligentes para Campus Sur</t>
  </si>
  <si>
    <t>CFDi2937</t>
  </si>
  <si>
    <t>Pantallas inteligentes para el Campus Sur</t>
  </si>
  <si>
    <t>CFDi2005</t>
  </si>
  <si>
    <t>Pantallas inteligentes para aulas de Campus Central</t>
  </si>
  <si>
    <t>CFDi2938</t>
  </si>
  <si>
    <t>CFDi2936</t>
  </si>
  <si>
    <t>Pantalla inteligente para aula de Campus Central</t>
  </si>
  <si>
    <t>Los productos financieros generados por mes, fueron reintegrados a la TESOFE el día 14 de septiembre de 2016 por medio de 24 transferencias electrónicas a través de la institución bancaria BBVA, S.A., INSTITUCIÓN DE BANCA MÚLTIPLE, las cuales suman en total la cantidad de $ 47,668.00</t>
  </si>
  <si>
    <t>TESOFE</t>
  </si>
  <si>
    <t xml:space="preserve">El reintegro a la TESOFE, de recursos no ejercidos, fue realizado el día 26 de agosto de 2016 por medio de una transferencia electrónica a través de la institución bancaria BBVA, S.A., INSTITUCIÓN DE BANCA MÚLTIPLE. </t>
  </si>
  <si>
    <t>Reintegro a la  Tesorería de la Federación</t>
  </si>
  <si>
    <t>El reintegro a la TESOFE, de recursos no ejercidos, fue realizado el día 26 de agosto de 2016 por medio de una transferencia electrónica a través de la institución bancaria BBVA, S.A., INSTITUCIÓN DE BANCA MÚLTIPLE.</t>
  </si>
  <si>
    <t>Al cierre del ejercicio se aplicó la cantidad de $ 5´617,038.64, el monto no aplicado (saldo), por la cantidad de $ 15,291.36, se reintegró a la Tesorería de la Federación (TESOFE).</t>
  </si>
  <si>
    <t>Cabe señalar que de igual forma los productos financieros fueron reintegrados a la TESOFE, con lo cual se informa que el recurso autorizado fue ejercido y comprobado en su totalidad, concluyendo así el desarrollo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</si>
</sst>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 #,##0.00\ &quot;€&quot;_-;\-* #,##0.00\ &quot;€&quot;_-;_-* &quot;-&quot;??\ &quot;€&quot;_-;_-@_-"/>
    <numFmt numFmtId="165" formatCode="_-[$$-80A]* #,##0.00_-;\-[$$-80A]* #,##0.00_-;_-[$$-80A]* &quot;-&quot;??_-;_-@_-"/>
    <numFmt numFmtId="166" formatCode="#,##0.0"/>
    <numFmt numFmtId="167" formatCode="#,##0.00_ ;\-#,##0.00\ "/>
  </numFmts>
  <fonts count="21">
    <font>
      <sz val="11"/>
      <color theme="1"/>
      <name val="Calibri"/>
      <family val="2"/>
      <scheme val="minor"/>
    </font>
    <font>
      <sz val="11"/>
      <color theme="1"/>
      <name val="Calibri"/>
      <family val="2"/>
      <scheme val="minor"/>
    </font>
    <font>
      <b/>
      <sz val="8"/>
      <color indexed="81"/>
      <name val="Tahoma"/>
      <family val="2"/>
    </font>
    <font>
      <sz val="10"/>
      <color indexed="8"/>
      <name val="Arial"/>
      <family val="2"/>
    </font>
    <font>
      <b/>
      <sz val="11"/>
      <color theme="1"/>
      <name val="Soberana Sans"/>
      <family val="3"/>
    </font>
    <font>
      <sz val="11"/>
      <color theme="1"/>
      <name val="Soberana Sans"/>
      <family val="3"/>
    </font>
    <font>
      <sz val="8"/>
      <color theme="1"/>
      <name val="Soberana Sans"/>
      <family val="3"/>
    </font>
    <font>
      <sz val="11"/>
      <name val="Soberana Sans"/>
      <family val="3"/>
    </font>
    <font>
      <b/>
      <sz val="11"/>
      <name val="Soberana Sans"/>
      <family val="3"/>
    </font>
    <font>
      <sz val="10"/>
      <color theme="1"/>
      <name val="Soberana Sans"/>
      <family val="3"/>
    </font>
    <font>
      <b/>
      <sz val="10"/>
      <color theme="1"/>
      <name val="Soberana Sans"/>
      <family val="3"/>
    </font>
    <font>
      <b/>
      <sz val="12"/>
      <color theme="1"/>
      <name val="Soberana Sans"/>
      <family val="3"/>
    </font>
    <font>
      <b/>
      <sz val="12"/>
      <name val="Soberana Sans"/>
      <family val="3"/>
    </font>
    <font>
      <sz val="12"/>
      <color theme="1"/>
      <name val="Soberana Sans"/>
      <family val="3"/>
    </font>
    <font>
      <b/>
      <sz val="12"/>
      <color rgb="FFFF0000"/>
      <name val="Soberana Sans"/>
      <family val="3"/>
    </font>
    <font>
      <sz val="12"/>
      <name val="Soberana Sans"/>
      <family val="3"/>
    </font>
    <font>
      <b/>
      <sz val="18"/>
      <color theme="1"/>
      <name val="Soberana Sans"/>
      <family val="3"/>
    </font>
    <font>
      <sz val="18"/>
      <color theme="1"/>
      <name val="Soberana Sans"/>
      <family val="3"/>
    </font>
    <font>
      <b/>
      <sz val="20"/>
      <color theme="1"/>
      <name val="Soberana Sans"/>
      <family val="3"/>
    </font>
    <font>
      <sz val="12"/>
      <color theme="1"/>
      <name val="Cambria"/>
      <family val="1"/>
      <scheme val="major"/>
    </font>
    <font>
      <b/>
      <sz val="12"/>
      <color theme="1"/>
      <name val="Soberana Sans"/>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bottom style="thin">
        <color theme="2"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theme="2" tint="-0.499984740745262"/>
      </left>
      <right style="thin">
        <color theme="2" tint="-0.499984740745262"/>
      </right>
      <top style="thin">
        <color theme="2" tint="-0.499984740745262"/>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3" fillId="0" borderId="0"/>
  </cellStyleXfs>
  <cellXfs count="181">
    <xf numFmtId="0" fontId="0" fillId="0" borderId="0" xfId="0"/>
    <xf numFmtId="0" fontId="5" fillId="0" borderId="0" xfId="0" applyFont="1" applyAlignment="1">
      <alignment vertical="center"/>
    </xf>
    <xf numFmtId="0" fontId="6" fillId="0" borderId="0" xfId="0" applyFont="1" applyAlignment="1">
      <alignment vertical="center"/>
    </xf>
    <xf numFmtId="0" fontId="9" fillId="0" borderId="0" xfId="0" applyFont="1" applyAlignment="1">
      <alignment vertical="center" wrapText="1"/>
    </xf>
    <xf numFmtId="0" fontId="4" fillId="0" borderId="0" xfId="0" applyFont="1" applyAlignment="1"/>
    <xf numFmtId="0" fontId="5" fillId="0" borderId="0" xfId="0" applyFont="1"/>
    <xf numFmtId="0" fontId="6" fillId="0" borderId="0" xfId="0" applyFont="1"/>
    <xf numFmtId="0" fontId="5" fillId="0" borderId="0" xfId="0" applyFont="1" applyBorder="1"/>
    <xf numFmtId="0" fontId="8" fillId="0" borderId="0" xfId="0" applyFont="1" applyBorder="1" applyAlignment="1">
      <alignment vertical="center" wrapText="1"/>
    </xf>
    <xf numFmtId="0" fontId="9" fillId="0" borderId="0" xfId="0" applyFont="1"/>
    <xf numFmtId="0" fontId="9" fillId="0" borderId="0" xfId="0" applyFont="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1" fillId="0" borderId="2"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3"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2" fillId="0" borderId="9" xfId="3" applyNumberFormat="1" applyFont="1" applyFill="1" applyBorder="1" applyAlignment="1">
      <alignment horizontal="center" vertical="center" wrapText="1"/>
    </xf>
    <xf numFmtId="166" fontId="15" fillId="0" borderId="9" xfId="0" applyNumberFormat="1" applyFont="1" applyFill="1" applyBorder="1" applyAlignment="1">
      <alignment horizontal="right" vertical="center"/>
    </xf>
    <xf numFmtId="166" fontId="12" fillId="0" borderId="9" xfId="0" applyNumberFormat="1" applyFont="1" applyFill="1" applyBorder="1" applyAlignment="1">
      <alignment vertical="center"/>
    </xf>
    <xf numFmtId="0" fontId="12" fillId="0" borderId="1" xfId="3" applyNumberFormat="1" applyFont="1" applyFill="1" applyBorder="1" applyAlignment="1">
      <alignment horizontal="center" vertical="center" wrapText="1"/>
    </xf>
    <xf numFmtId="166" fontId="12" fillId="0" borderId="1" xfId="0" applyNumberFormat="1" applyFont="1" applyFill="1" applyBorder="1" applyAlignment="1">
      <alignment horizontal="right" vertical="center"/>
    </xf>
    <xf numFmtId="0" fontId="15" fillId="0" borderId="0" xfId="0" applyFont="1" applyAlignment="1">
      <alignment vertical="center"/>
    </xf>
    <xf numFmtId="0" fontId="15" fillId="0" borderId="0" xfId="0" applyFont="1" applyFill="1" applyAlignment="1">
      <alignment vertical="center"/>
    </xf>
    <xf numFmtId="0" fontId="12" fillId="3" borderId="7"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165" fontId="11" fillId="0" borderId="2" xfId="1"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4" fontId="11" fillId="0" borderId="1" xfId="1"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10" fontId="14" fillId="0" borderId="0" xfId="0" applyNumberFormat="1" applyFont="1" applyAlignment="1">
      <alignment vertical="center"/>
    </xf>
    <xf numFmtId="4" fontId="13" fillId="0" borderId="0" xfId="0" applyNumberFormat="1" applyFont="1" applyAlignment="1">
      <alignment vertical="center"/>
    </xf>
    <xf numFmtId="10" fontId="13" fillId="0" borderId="0" xfId="0" applyNumberFormat="1" applyFont="1" applyAlignment="1">
      <alignment vertical="center"/>
    </xf>
    <xf numFmtId="0" fontId="13" fillId="0" borderId="0" xfId="0" applyFont="1" applyAlignment="1">
      <alignment vertical="center" wrapText="1"/>
    </xf>
    <xf numFmtId="4" fontId="11" fillId="0" borderId="1" xfId="1" applyNumberFormat="1" applyFont="1" applyBorder="1" applyAlignment="1">
      <alignment horizontal="right" vertical="center" wrapText="1"/>
    </xf>
    <xf numFmtId="0" fontId="11" fillId="0" borderId="0" xfId="0" applyFont="1" applyAlignment="1">
      <alignment vertical="center"/>
    </xf>
    <xf numFmtId="0" fontId="13" fillId="0" borderId="0" xfId="0" applyFont="1"/>
    <xf numFmtId="0" fontId="13" fillId="0" borderId="0" xfId="0" applyFont="1" applyBorder="1" applyAlignment="1"/>
    <xf numFmtId="0" fontId="14" fillId="2" borderId="1" xfId="0" applyFont="1" applyFill="1" applyBorder="1" applyAlignment="1">
      <alignment horizontal="center" vertical="center"/>
    </xf>
    <xf numFmtId="0" fontId="11" fillId="0" borderId="2" xfId="0" applyFont="1" applyBorder="1" applyAlignment="1"/>
    <xf numFmtId="0" fontId="13" fillId="0" borderId="2" xfId="0" applyFont="1" applyBorder="1" applyAlignment="1"/>
    <xf numFmtId="0" fontId="11" fillId="0" borderId="4" xfId="0" applyFont="1" applyBorder="1" applyAlignment="1">
      <alignment vertical="center" wrapText="1"/>
    </xf>
    <xf numFmtId="0" fontId="11" fillId="0" borderId="4" xfId="0" applyFont="1" applyBorder="1" applyAlignment="1">
      <alignment wrapText="1"/>
    </xf>
    <xf numFmtId="0" fontId="11" fillId="0" borderId="0" xfId="0" applyFont="1" applyBorder="1" applyAlignment="1">
      <alignment wrapText="1"/>
    </xf>
    <xf numFmtId="0" fontId="15" fillId="0" borderId="0" xfId="0" applyFont="1" applyBorder="1"/>
    <xf numFmtId="0" fontId="15" fillId="0" borderId="0" xfId="0" applyFont="1"/>
    <xf numFmtId="0" fontId="15" fillId="0" borderId="0" xfId="0" applyFont="1" applyFill="1"/>
    <xf numFmtId="0" fontId="13" fillId="0" borderId="2" xfId="0" applyFont="1" applyBorder="1" applyAlignment="1">
      <alignment horizontal="center"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3" fillId="0" borderId="0" xfId="0" applyFont="1" applyBorder="1"/>
    <xf numFmtId="0" fontId="13" fillId="0" borderId="1"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4" fontId="12" fillId="2" borderId="1" xfId="0" applyNumberFormat="1" applyFont="1" applyFill="1" applyBorder="1" applyAlignment="1"/>
    <xf numFmtId="4" fontId="12" fillId="2" borderId="1" xfId="0" applyNumberFormat="1" applyFont="1" applyFill="1" applyBorder="1"/>
    <xf numFmtId="10" fontId="14" fillId="0" borderId="0" xfId="0" applyNumberFormat="1" applyFont="1"/>
    <xf numFmtId="0" fontId="11" fillId="0" borderId="0" xfId="0" applyFont="1" applyBorder="1" applyAlignment="1">
      <alignment vertical="center"/>
    </xf>
    <xf numFmtId="4" fontId="11" fillId="0" borderId="1" xfId="0" applyNumberFormat="1" applyFont="1" applyBorder="1" applyAlignment="1">
      <alignment vertical="center" wrapText="1"/>
    </xf>
    <xf numFmtId="167" fontId="13" fillId="0" borderId="1" xfId="0" applyNumberFormat="1" applyFont="1" applyBorder="1" applyAlignment="1">
      <alignment horizontal="center" vertical="center" wrapText="1"/>
    </xf>
    <xf numFmtId="4" fontId="11" fillId="0" borderId="8" xfId="0" applyNumberFormat="1" applyFont="1" applyBorder="1" applyAlignment="1">
      <alignment horizontal="right" vertical="center" wrapText="1"/>
    </xf>
    <xf numFmtId="4" fontId="11" fillId="0" borderId="11" xfId="0" applyNumberFormat="1" applyFont="1" applyBorder="1" applyAlignment="1">
      <alignment horizontal="right" vertical="center" wrapText="1"/>
    </xf>
    <xf numFmtId="4" fontId="11" fillId="0" borderId="11" xfId="0" applyNumberFormat="1" applyFont="1" applyBorder="1" applyAlignment="1">
      <alignment horizontal="center" vertical="center" wrapText="1"/>
    </xf>
    <xf numFmtId="0" fontId="17" fillId="0" borderId="0" xfId="0" applyFont="1" applyAlignment="1">
      <alignment vertical="center"/>
    </xf>
    <xf numFmtId="0" fontId="12" fillId="0" borderId="12" xfId="0" applyFont="1" applyFill="1" applyBorder="1" applyAlignment="1">
      <alignment vertical="center" wrapText="1"/>
    </xf>
    <xf numFmtId="0" fontId="12" fillId="0" borderId="10" xfId="0" applyFont="1" applyFill="1" applyBorder="1" applyAlignment="1">
      <alignment vertical="center" wrapText="1"/>
    </xf>
    <xf numFmtId="0" fontId="11" fillId="0" borderId="1" xfId="0" applyFont="1" applyBorder="1" applyAlignment="1">
      <alignment horizontal="center" vertical="center" wrapText="1"/>
    </xf>
    <xf numFmtId="166" fontId="7" fillId="0" borderId="13" xfId="0" applyNumberFormat="1" applyFont="1" applyFill="1" applyBorder="1" applyAlignment="1">
      <alignment horizontal="right" vertical="center"/>
    </xf>
    <xf numFmtId="0" fontId="13" fillId="0" borderId="0" xfId="0" applyFont="1" applyBorder="1" applyAlignment="1">
      <alignment horizontal="center" vertical="center" wrapText="1"/>
    </xf>
    <xf numFmtId="0" fontId="6" fillId="0" borderId="0" xfId="0" applyFont="1" applyBorder="1" applyAlignment="1">
      <alignment vertical="center"/>
    </xf>
    <xf numFmtId="10" fontId="14" fillId="0" borderId="0" xfId="0" applyNumberFormat="1" applyFont="1" applyBorder="1"/>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4" fontId="19" fillId="0" borderId="1" xfId="0" applyNumberFormat="1" applyFont="1" applyBorder="1" applyAlignment="1">
      <alignment horizontal="center" vertical="center" wrapText="1"/>
    </xf>
    <xf numFmtId="4" fontId="19" fillId="0" borderId="1" xfId="1" applyNumberFormat="1"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7" xfId="0" applyFont="1" applyBorder="1" applyAlignment="1">
      <alignment horizontal="center" vertical="center" wrapText="1"/>
    </xf>
    <xf numFmtId="0" fontId="20" fillId="0" borderId="12" xfId="0" applyFont="1" applyBorder="1" applyAlignment="1">
      <alignment vertical="center" wrapText="1"/>
    </xf>
    <xf numFmtId="0" fontId="20" fillId="0" borderId="0" xfId="0" applyFont="1" applyBorder="1" applyAlignment="1">
      <alignment vertical="center" wrapText="1"/>
    </xf>
    <xf numFmtId="0" fontId="20" fillId="0" borderId="17" xfId="0" applyFont="1" applyBorder="1" applyAlignment="1">
      <alignment vertical="center" wrapText="1"/>
    </xf>
    <xf numFmtId="0" fontId="20" fillId="0" borderId="10" xfId="0" applyFont="1" applyBorder="1" applyAlignment="1">
      <alignment vertical="center" wrapText="1"/>
    </xf>
    <xf numFmtId="0" fontId="20" fillId="0" borderId="6" xfId="0" applyFont="1" applyBorder="1" applyAlignment="1">
      <alignment vertical="center" wrapText="1"/>
    </xf>
    <xf numFmtId="0" fontId="20" fillId="0" borderId="11" xfId="0" applyFont="1" applyBorder="1" applyAlignment="1">
      <alignment vertical="center" wrapText="1"/>
    </xf>
    <xf numFmtId="0" fontId="5" fillId="0" borderId="0" xfId="0" applyFont="1" applyFill="1"/>
    <xf numFmtId="4" fontId="11" fillId="0" borderId="1" xfId="1" applyNumberFormat="1" applyFont="1" applyFill="1" applyBorder="1" applyAlignment="1">
      <alignment horizontal="center" vertical="center" wrapText="1"/>
    </xf>
    <xf numFmtId="0" fontId="15" fillId="0" borderId="1" xfId="0" applyFont="1" applyBorder="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 fontId="15" fillId="0" borderId="1" xfId="0" applyNumberFormat="1" applyFont="1" applyBorder="1" applyAlignment="1">
      <alignment horizontal="center" vertical="center" wrapText="1"/>
    </xf>
    <xf numFmtId="4" fontId="12" fillId="0" borderId="1" xfId="1" applyNumberFormat="1" applyFont="1" applyBorder="1" applyAlignment="1">
      <alignment horizontal="center" vertical="center" wrapText="1"/>
    </xf>
    <xf numFmtId="0" fontId="7" fillId="0" borderId="0" xfId="0" applyFont="1"/>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7" xfId="0" applyFont="1" applyBorder="1" applyAlignment="1">
      <alignment horizontal="left" vertical="center" wrapText="1"/>
    </xf>
    <xf numFmtId="0" fontId="11" fillId="0" borderId="1" xfId="0" applyFont="1" applyBorder="1" applyAlignment="1">
      <alignment vertical="center"/>
    </xf>
    <xf numFmtId="0" fontId="13" fillId="0" borderId="1" xfId="0" applyFont="1" applyBorder="1" applyAlignment="1">
      <alignment vertical="center"/>
    </xf>
    <xf numFmtId="0" fontId="11" fillId="0" borderId="5"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7" xfId="0" applyFont="1" applyBorder="1" applyAlignment="1">
      <alignment horizontal="left" vertical="center" wrapText="1"/>
    </xf>
    <xf numFmtId="0" fontId="18" fillId="0" borderId="0" xfId="0" quotePrefix="1" applyFont="1" applyAlignment="1">
      <alignment horizontal="center" vertical="center"/>
    </xf>
    <xf numFmtId="0" fontId="16" fillId="0" borderId="0" xfId="0" quotePrefix="1" applyFont="1" applyAlignment="1">
      <alignment horizontal="righ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horizontal="left" vertical="center" wrapText="1"/>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2"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4" fillId="2" borderId="1" xfId="0" applyFont="1" applyFill="1" applyBorder="1" applyAlignment="1">
      <alignment horizontal="center" vertical="center"/>
    </xf>
    <xf numFmtId="0" fontId="16" fillId="0" borderId="0" xfId="0" applyFont="1" applyAlignment="1">
      <alignment horizontal="center" vertical="center"/>
    </xf>
    <xf numFmtId="0" fontId="11" fillId="0" borderId="1" xfId="0" applyFont="1" applyBorder="1" applyAlignment="1">
      <alignment horizontal="center" vertical="center" wrapText="1"/>
    </xf>
    <xf numFmtId="14"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3" fillId="0" borderId="4" xfId="0" applyFont="1" applyBorder="1" applyAlignment="1">
      <alignment horizontal="center" vertical="center"/>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14"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quotePrefix="1" applyFont="1" applyAlignment="1">
      <alignment horizontal="center"/>
    </xf>
    <xf numFmtId="0" fontId="11" fillId="0" borderId="0" xfId="0" quotePrefix="1" applyFont="1" applyAlignment="1">
      <alignment horizontal="right"/>
    </xf>
    <xf numFmtId="0" fontId="13" fillId="0" borderId="12" xfId="0" applyFont="1" applyBorder="1" applyAlignment="1">
      <alignment horizontal="left" wrapText="1"/>
    </xf>
    <xf numFmtId="0" fontId="13" fillId="0" borderId="0" xfId="0" applyFont="1" applyBorder="1" applyAlignment="1">
      <alignment horizontal="left" wrapText="1"/>
    </xf>
    <xf numFmtId="0" fontId="13" fillId="0" borderId="17" xfId="0" applyFont="1" applyBorder="1" applyAlignment="1">
      <alignment horizontal="left" wrapText="1"/>
    </xf>
    <xf numFmtId="14" fontId="11" fillId="0" borderId="1" xfId="0" applyNumberFormat="1" applyFont="1" applyBorder="1" applyAlignment="1">
      <alignment horizontal="center"/>
    </xf>
    <xf numFmtId="0" fontId="11" fillId="0" borderId="1" xfId="0" applyFont="1" applyBorder="1" applyAlignment="1">
      <alignment horizontal="center"/>
    </xf>
    <xf numFmtId="0" fontId="13" fillId="0" borderId="4" xfId="0" applyFont="1" applyBorder="1" applyAlignment="1">
      <alignment horizontal="center"/>
    </xf>
    <xf numFmtId="0" fontId="13" fillId="0" borderId="15" xfId="0" applyFont="1" applyBorder="1" applyAlignment="1">
      <alignment horizontal="center" wrapText="1"/>
    </xf>
    <xf numFmtId="0" fontId="13" fillId="0" borderId="4" xfId="0" applyFont="1" applyBorder="1" applyAlignment="1">
      <alignment horizontal="center" wrapText="1"/>
    </xf>
    <xf numFmtId="0" fontId="13" fillId="0" borderId="16" xfId="0" applyFont="1" applyBorder="1" applyAlignment="1">
      <alignment horizontal="center" wrapText="1"/>
    </xf>
    <xf numFmtId="0" fontId="15" fillId="0" borderId="12" xfId="0" applyFont="1" applyBorder="1" applyAlignment="1">
      <alignment horizontal="left" wrapText="1"/>
    </xf>
    <xf numFmtId="0" fontId="15" fillId="0" borderId="0" xfId="0" applyFont="1" applyBorder="1" applyAlignment="1">
      <alignment horizontal="left" wrapText="1"/>
    </xf>
    <xf numFmtId="0" fontId="15" fillId="0" borderId="17" xfId="0" applyFont="1" applyBorder="1" applyAlignment="1">
      <alignment horizontal="left" wrapText="1"/>
    </xf>
    <xf numFmtId="0" fontId="13" fillId="0" borderId="12" xfId="0" applyFont="1" applyBorder="1" applyAlignment="1">
      <alignment horizontal="center" wrapText="1"/>
    </xf>
    <xf numFmtId="0" fontId="13" fillId="0" borderId="0" xfId="0" applyFont="1" applyBorder="1" applyAlignment="1">
      <alignment horizontal="center" wrapText="1"/>
    </xf>
    <xf numFmtId="0" fontId="13" fillId="0" borderId="17" xfId="0" applyFont="1" applyBorder="1" applyAlignment="1">
      <alignment horizont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2" fillId="0" borderId="5" xfId="0" applyFont="1" applyFill="1" applyBorder="1" applyAlignment="1">
      <alignment horizontal="center"/>
    </xf>
    <xf numFmtId="0" fontId="12" fillId="0" borderId="2" xfId="0" applyFont="1" applyFill="1" applyBorder="1" applyAlignment="1">
      <alignment horizontal="center"/>
    </xf>
    <xf numFmtId="0" fontId="12" fillId="3" borderId="3" xfId="0" applyFont="1" applyFill="1" applyBorder="1" applyAlignment="1">
      <alignment horizontal="center" vertical="center" wrapText="1"/>
    </xf>
    <xf numFmtId="0" fontId="11" fillId="0" borderId="1" xfId="0" applyFont="1" applyBorder="1" applyAlignment="1"/>
    <xf numFmtId="0" fontId="13" fillId="0" borderId="10" xfId="0" applyFont="1" applyBorder="1" applyAlignment="1">
      <alignment horizontal="center" wrapText="1"/>
    </xf>
    <xf numFmtId="0" fontId="13" fillId="0" borderId="6" xfId="0" applyFont="1" applyBorder="1" applyAlignment="1">
      <alignment horizontal="center" wrapText="1"/>
    </xf>
    <xf numFmtId="0" fontId="13" fillId="0" borderId="11" xfId="0" applyFont="1" applyBorder="1" applyAlignment="1">
      <alignment horizontal="center" wrapText="1"/>
    </xf>
    <xf numFmtId="0" fontId="11" fillId="0" borderId="4" xfId="0" applyFont="1" applyBorder="1" applyAlignment="1">
      <alignment horizontal="center" vertical="center"/>
    </xf>
  </cellXfs>
  <cellStyles count="4">
    <cellStyle name="Moneda" xfId="1" builtinId="4"/>
    <cellStyle name="Moneda 2" xfId="2"/>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0</xdr:rowOff>
    </xdr:from>
    <xdr:to>
      <xdr:col>1</xdr:col>
      <xdr:colOff>1226343</xdr:colOff>
      <xdr:row>3</xdr:row>
      <xdr:rowOff>79374</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47624" y="0"/>
          <a:ext cx="3381375" cy="11072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354541</xdr:colOff>
      <xdr:row>4</xdr:row>
      <xdr:rowOff>87297</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0" y="0"/>
          <a:ext cx="2619374" cy="97629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tabSelected="1" topLeftCell="D1" zoomScale="70" zoomScaleNormal="70" workbookViewId="0">
      <selection activeCell="A44" sqref="A44:O44"/>
    </sheetView>
  </sheetViews>
  <sheetFormatPr baseColWidth="10" defaultRowHeight="15"/>
  <cols>
    <col min="1" max="1" width="33.28515625" style="1" customWidth="1"/>
    <col min="2" max="2" width="27.7109375" style="1" customWidth="1"/>
    <col min="3" max="3" width="18" style="1" customWidth="1"/>
    <col min="4" max="4" width="20.85546875" style="1" customWidth="1"/>
    <col min="5" max="5" width="19.85546875" style="1" customWidth="1"/>
    <col min="6" max="6" width="20.140625" style="1" customWidth="1"/>
    <col min="7" max="7" width="18.5703125" style="1" customWidth="1"/>
    <col min="8" max="8" width="19.28515625" style="1" customWidth="1"/>
    <col min="9" max="9" width="15.5703125" style="1" customWidth="1"/>
    <col min="10" max="10" width="15.42578125" style="1" customWidth="1"/>
    <col min="11" max="11" width="17.85546875" style="1" customWidth="1"/>
    <col min="12" max="12" width="17.5703125" style="1" customWidth="1"/>
    <col min="13" max="13" width="17.7109375" style="1" customWidth="1"/>
    <col min="14" max="14" width="14.5703125" style="1" customWidth="1"/>
    <col min="15" max="15" width="18.140625" style="1" customWidth="1"/>
    <col min="16" max="16384" width="11.42578125" style="1"/>
  </cols>
  <sheetData>
    <row r="1" spans="1:24" s="10" customFormat="1" ht="27">
      <c r="A1" s="130" t="s">
        <v>44</v>
      </c>
      <c r="B1" s="130"/>
      <c r="C1" s="130"/>
      <c r="D1" s="130"/>
      <c r="E1" s="130"/>
      <c r="F1" s="130"/>
      <c r="G1" s="130"/>
      <c r="H1" s="130"/>
      <c r="I1" s="130"/>
      <c r="J1" s="130"/>
      <c r="K1" s="130"/>
      <c r="L1" s="130"/>
      <c r="M1" s="130"/>
      <c r="N1" s="130"/>
      <c r="O1" s="130"/>
      <c r="P1" s="12"/>
      <c r="Q1" s="12"/>
      <c r="R1" s="12"/>
      <c r="S1" s="12"/>
      <c r="T1" s="12"/>
      <c r="U1" s="12"/>
    </row>
    <row r="2" spans="1:24" s="10" customFormat="1" ht="24">
      <c r="A2" s="131" t="s">
        <v>0</v>
      </c>
      <c r="B2" s="131"/>
      <c r="C2" s="131"/>
      <c r="D2" s="131"/>
      <c r="E2" s="131"/>
      <c r="F2" s="131"/>
      <c r="G2" s="131"/>
      <c r="H2" s="131"/>
      <c r="I2" s="131"/>
      <c r="J2" s="131"/>
      <c r="K2" s="131"/>
      <c r="L2" s="131"/>
      <c r="M2" s="131"/>
      <c r="N2" s="131"/>
      <c r="O2" s="131"/>
      <c r="P2" s="12"/>
      <c r="Q2" s="12"/>
      <c r="R2" s="12"/>
      <c r="S2" s="12"/>
      <c r="T2" s="12"/>
      <c r="U2" s="12"/>
      <c r="V2" s="12"/>
      <c r="W2" s="12"/>
      <c r="X2" s="12"/>
    </row>
    <row r="3" spans="1:24" s="10" customFormat="1" ht="24">
      <c r="A3" s="131" t="s">
        <v>1</v>
      </c>
      <c r="B3" s="131"/>
      <c r="C3" s="131"/>
      <c r="D3" s="131"/>
      <c r="E3" s="131"/>
      <c r="F3" s="131"/>
      <c r="G3" s="131"/>
      <c r="H3" s="131"/>
      <c r="I3" s="131"/>
      <c r="J3" s="131"/>
      <c r="K3" s="131"/>
      <c r="L3" s="131"/>
      <c r="M3" s="131"/>
      <c r="N3" s="131"/>
      <c r="O3" s="131"/>
      <c r="P3" s="12"/>
      <c r="Q3" s="12"/>
      <c r="R3" s="12"/>
      <c r="S3" s="12"/>
      <c r="T3" s="12"/>
      <c r="U3" s="12"/>
      <c r="V3" s="12"/>
      <c r="W3" s="12"/>
      <c r="X3" s="12"/>
    </row>
    <row r="4" spans="1:24" s="10" customFormat="1" ht="24">
      <c r="A4" s="131" t="s">
        <v>11</v>
      </c>
      <c r="B4" s="131"/>
      <c r="C4" s="131"/>
      <c r="D4" s="131"/>
      <c r="E4" s="131"/>
      <c r="F4" s="131"/>
      <c r="G4" s="131"/>
      <c r="H4" s="131"/>
      <c r="I4" s="131"/>
      <c r="J4" s="131"/>
      <c r="K4" s="131"/>
      <c r="L4" s="131"/>
      <c r="M4" s="131"/>
      <c r="N4" s="131"/>
      <c r="O4" s="131"/>
      <c r="P4" s="12"/>
      <c r="Q4" s="12"/>
      <c r="R4" s="12"/>
      <c r="S4" s="12"/>
      <c r="T4" s="12"/>
      <c r="U4" s="12"/>
      <c r="V4" s="12"/>
      <c r="W4" s="12"/>
      <c r="X4" s="12"/>
    </row>
    <row r="5" spans="1:24" s="10" customFormat="1" ht="24">
      <c r="A5" s="71"/>
      <c r="B5" s="71"/>
      <c r="C5" s="71"/>
      <c r="D5" s="71"/>
      <c r="E5" s="71"/>
      <c r="F5" s="71"/>
      <c r="G5" s="71"/>
      <c r="H5" s="71"/>
      <c r="I5" s="71"/>
      <c r="J5" s="71"/>
      <c r="K5" s="71"/>
      <c r="L5" s="71"/>
      <c r="M5" s="71"/>
      <c r="N5" s="71"/>
      <c r="O5" s="71"/>
    </row>
    <row r="6" spans="1:24" s="10" customFormat="1" ht="24">
      <c r="A6" s="140" t="s">
        <v>14</v>
      </c>
      <c r="B6" s="140"/>
      <c r="C6" s="140"/>
      <c r="D6" s="140"/>
      <c r="E6" s="140"/>
      <c r="F6" s="140"/>
      <c r="G6" s="140"/>
      <c r="H6" s="140"/>
      <c r="I6" s="140"/>
      <c r="J6" s="140"/>
      <c r="K6" s="140"/>
      <c r="L6" s="140"/>
      <c r="M6" s="140"/>
      <c r="N6" s="140"/>
      <c r="O6" s="140"/>
    </row>
    <row r="7" spans="1:24" s="10" customFormat="1" ht="24">
      <c r="A7" s="140" t="s">
        <v>29</v>
      </c>
      <c r="B7" s="140"/>
      <c r="C7" s="140"/>
      <c r="D7" s="140"/>
      <c r="E7" s="140"/>
      <c r="F7" s="140"/>
      <c r="G7" s="140"/>
      <c r="H7" s="140"/>
      <c r="I7" s="140"/>
      <c r="J7" s="140"/>
      <c r="K7" s="140"/>
      <c r="L7" s="140"/>
      <c r="M7" s="140"/>
      <c r="N7" s="140"/>
      <c r="O7" s="140"/>
    </row>
    <row r="8" spans="1:24" s="10" customFormat="1" ht="18.75" customHeight="1">
      <c r="A8" s="13"/>
      <c r="B8" s="13"/>
      <c r="C8" s="13"/>
      <c r="D8" s="13"/>
      <c r="E8" s="13"/>
      <c r="F8" s="13"/>
      <c r="G8" s="13"/>
      <c r="H8" s="13"/>
      <c r="I8" s="13"/>
      <c r="J8" s="13"/>
      <c r="K8" s="13"/>
      <c r="L8" s="13"/>
      <c r="M8" s="13"/>
      <c r="N8" s="13"/>
      <c r="O8" s="13"/>
    </row>
    <row r="9" spans="1:24" s="10" customFormat="1" ht="33" customHeight="1">
      <c r="A9" s="13"/>
      <c r="B9" s="13"/>
      <c r="C9" s="13"/>
      <c r="D9" s="13"/>
      <c r="E9" s="13"/>
      <c r="F9" s="13"/>
      <c r="G9" s="13"/>
      <c r="H9" s="13"/>
      <c r="I9" s="13"/>
      <c r="L9" s="141" t="s">
        <v>12</v>
      </c>
      <c r="M9" s="141"/>
      <c r="N9" s="142">
        <v>42653</v>
      </c>
      <c r="O9" s="143"/>
    </row>
    <row r="10" spans="1:24" s="10" customFormat="1" ht="24.75" customHeight="1">
      <c r="A10" s="103" t="s">
        <v>57</v>
      </c>
      <c r="B10" s="104"/>
      <c r="C10" s="104"/>
      <c r="D10" s="104"/>
      <c r="E10" s="104"/>
      <c r="F10" s="104"/>
      <c r="G10" s="104"/>
      <c r="H10" s="14"/>
      <c r="I10" s="14"/>
      <c r="J10" s="13"/>
      <c r="K10" s="13"/>
      <c r="N10" s="144" t="s">
        <v>4</v>
      </c>
      <c r="O10" s="144"/>
    </row>
    <row r="11" spans="1:24" s="10" customFormat="1" ht="16.5">
      <c r="A11" s="15"/>
      <c r="B11" s="16"/>
      <c r="C11" s="16"/>
      <c r="D11" s="16"/>
      <c r="E11" s="16"/>
      <c r="F11" s="16"/>
      <c r="G11" s="17"/>
      <c r="H11" s="14"/>
      <c r="I11" s="14"/>
      <c r="J11" s="13"/>
      <c r="K11" s="13"/>
      <c r="L11" s="13"/>
      <c r="M11" s="13"/>
      <c r="N11" s="13"/>
      <c r="O11" s="13"/>
    </row>
    <row r="12" spans="1:24" s="10" customFormat="1" ht="48.75" customHeight="1">
      <c r="A12" s="105" t="s">
        <v>32</v>
      </c>
      <c r="B12" s="106"/>
      <c r="C12" s="106"/>
      <c r="D12" s="106"/>
      <c r="E12" s="106"/>
      <c r="F12" s="107"/>
      <c r="H12" s="18" t="s">
        <v>15</v>
      </c>
      <c r="I12" s="19">
        <v>2014</v>
      </c>
      <c r="M12" s="20" t="s">
        <v>16</v>
      </c>
      <c r="N12" s="139">
        <v>3</v>
      </c>
      <c r="O12" s="139"/>
    </row>
    <row r="13" spans="1:24" s="10" customFormat="1" ht="16.5">
      <c r="A13" s="21"/>
      <c r="B13" s="21"/>
      <c r="C13" s="21"/>
      <c r="D13" s="21"/>
      <c r="E13" s="21"/>
      <c r="F13" s="21"/>
      <c r="G13" s="22"/>
      <c r="H13" s="22"/>
      <c r="I13" s="22"/>
      <c r="J13" s="14"/>
      <c r="K13" s="13"/>
      <c r="L13" s="13"/>
      <c r="M13" s="13"/>
      <c r="N13" s="13"/>
      <c r="O13" s="13"/>
    </row>
    <row r="14" spans="1:24" s="10" customFormat="1" ht="32.25" customHeight="1">
      <c r="A14" s="105" t="s">
        <v>58</v>
      </c>
      <c r="B14" s="132"/>
      <c r="C14" s="132"/>
      <c r="D14" s="132"/>
      <c r="E14" s="132"/>
      <c r="F14" s="132"/>
      <c r="G14" s="133"/>
      <c r="H14" s="23"/>
      <c r="I14" s="23"/>
      <c r="J14" s="13"/>
      <c r="K14" s="13"/>
      <c r="L14" s="13"/>
      <c r="M14" s="13"/>
      <c r="N14" s="13"/>
      <c r="O14" s="13"/>
    </row>
    <row r="15" spans="1:24" s="10" customFormat="1" ht="15.75">
      <c r="A15" s="13"/>
      <c r="B15" s="13"/>
      <c r="C15" s="13"/>
      <c r="D15" s="13"/>
      <c r="E15" s="13"/>
      <c r="F15" s="13"/>
      <c r="G15" s="13"/>
      <c r="H15" s="13"/>
      <c r="I15" s="13"/>
      <c r="J15" s="13"/>
      <c r="K15" s="13"/>
      <c r="L15" s="13"/>
      <c r="M15" s="13"/>
      <c r="N15" s="13"/>
      <c r="O15" s="13"/>
    </row>
    <row r="16" spans="1:24" s="10" customFormat="1" ht="15.75">
      <c r="A16" s="13"/>
      <c r="B16" s="13"/>
      <c r="C16" s="13"/>
      <c r="D16" s="13"/>
      <c r="E16" s="13"/>
      <c r="F16" s="13"/>
      <c r="G16" s="13"/>
      <c r="H16" s="13"/>
      <c r="I16" s="13"/>
      <c r="J16" s="13"/>
      <c r="K16" s="13"/>
      <c r="L16" s="13"/>
      <c r="M16" s="13"/>
      <c r="N16" s="13"/>
      <c r="O16" s="13"/>
    </row>
    <row r="17" spans="1:15" s="10" customFormat="1" ht="66" customHeight="1">
      <c r="A17" s="105" t="s">
        <v>59</v>
      </c>
      <c r="B17" s="132"/>
      <c r="C17" s="132"/>
      <c r="D17" s="132"/>
      <c r="E17" s="132"/>
      <c r="F17" s="132"/>
      <c r="G17" s="133"/>
      <c r="H17" s="23"/>
      <c r="I17" s="23"/>
      <c r="J17" s="13"/>
      <c r="K17" s="13"/>
      <c r="L17" s="13"/>
      <c r="M17" s="13"/>
      <c r="N17" s="13"/>
      <c r="O17" s="13"/>
    </row>
    <row r="18" spans="1:15" s="10" customFormat="1" ht="16.5">
      <c r="A18" s="23"/>
      <c r="B18" s="23"/>
      <c r="C18" s="23"/>
      <c r="D18" s="23"/>
      <c r="E18" s="23"/>
      <c r="F18" s="23"/>
      <c r="G18" s="23"/>
      <c r="H18" s="23"/>
      <c r="I18" s="23"/>
      <c r="J18" s="13"/>
      <c r="K18" s="13"/>
      <c r="L18" s="13"/>
      <c r="M18" s="13"/>
      <c r="N18" s="13"/>
      <c r="O18" s="13"/>
    </row>
    <row r="19" spans="1:15" s="10" customFormat="1" ht="43.5" customHeight="1">
      <c r="A19" s="146" t="s">
        <v>45</v>
      </c>
      <c r="B19" s="146"/>
      <c r="C19" s="146"/>
      <c r="D19" s="146"/>
      <c r="E19" s="146"/>
      <c r="F19" s="146"/>
      <c r="G19" s="23"/>
      <c r="H19" s="23"/>
      <c r="I19" s="23"/>
      <c r="J19" s="23"/>
      <c r="K19" s="13"/>
      <c r="L19" s="13"/>
      <c r="M19" s="13"/>
      <c r="N19" s="13"/>
      <c r="O19" s="13"/>
    </row>
    <row r="20" spans="1:15" s="10" customFormat="1" ht="36.75" customHeight="1">
      <c r="A20" s="18" t="s">
        <v>33</v>
      </c>
      <c r="B20" s="18" t="s">
        <v>34</v>
      </c>
      <c r="C20" s="18" t="s">
        <v>35</v>
      </c>
      <c r="D20" s="18" t="s">
        <v>36</v>
      </c>
      <c r="E20" s="18" t="s">
        <v>37</v>
      </c>
      <c r="F20" s="18" t="s">
        <v>28</v>
      </c>
      <c r="G20" s="23"/>
      <c r="H20" s="23"/>
      <c r="I20" s="23"/>
      <c r="J20" s="23"/>
      <c r="K20" s="13"/>
      <c r="L20" s="13"/>
      <c r="M20" s="13"/>
      <c r="N20" s="13"/>
      <c r="O20" s="13"/>
    </row>
    <row r="21" spans="1:15" s="10" customFormat="1" ht="18.75" customHeight="1">
      <c r="A21" s="24" t="s">
        <v>38</v>
      </c>
      <c r="B21" s="25"/>
      <c r="C21" s="25"/>
      <c r="D21" s="25">
        <v>0</v>
      </c>
      <c r="E21" s="25">
        <v>0</v>
      </c>
      <c r="F21" s="26">
        <f>(B21+C21+D21+E21)</f>
        <v>0</v>
      </c>
      <c r="G21" s="23"/>
      <c r="H21" s="23"/>
      <c r="I21" s="23"/>
      <c r="J21" s="23"/>
      <c r="K21" s="13"/>
      <c r="L21" s="13"/>
      <c r="M21" s="13"/>
      <c r="N21" s="13"/>
      <c r="O21" s="13"/>
    </row>
    <row r="22" spans="1:15" s="10" customFormat="1" ht="17.25" customHeight="1">
      <c r="A22" s="24" t="s">
        <v>30</v>
      </c>
      <c r="B22" s="24"/>
      <c r="C22" s="25"/>
      <c r="D22" s="75">
        <v>4498000</v>
      </c>
      <c r="E22" s="75">
        <v>1134330</v>
      </c>
      <c r="F22" s="26">
        <f t="shared" ref="F22" si="0">(B22+C22+D22+E22)</f>
        <v>5632330</v>
      </c>
      <c r="G22" s="23"/>
      <c r="H22" s="23"/>
      <c r="I22" s="23"/>
      <c r="J22" s="13"/>
      <c r="K22" s="13"/>
      <c r="L22" s="13"/>
      <c r="M22" s="13"/>
      <c r="N22" s="13"/>
      <c r="O22" s="13"/>
    </row>
    <row r="23" spans="1:15" s="10" customFormat="1" ht="18.75" customHeight="1">
      <c r="A23" s="27" t="s">
        <v>28</v>
      </c>
      <c r="B23" s="28">
        <f>SUM(B21+B22)</f>
        <v>0</v>
      </c>
      <c r="C23" s="28">
        <f t="shared" ref="C23:F23" si="1">SUM(C21+C22)</f>
        <v>0</v>
      </c>
      <c r="D23" s="28">
        <f t="shared" si="1"/>
        <v>4498000</v>
      </c>
      <c r="E23" s="28">
        <f t="shared" si="1"/>
        <v>1134330</v>
      </c>
      <c r="F23" s="28">
        <f t="shared" si="1"/>
        <v>5632330</v>
      </c>
      <c r="G23" s="23"/>
      <c r="H23" s="23"/>
      <c r="I23" s="13"/>
      <c r="J23" s="13"/>
      <c r="K23" s="13"/>
      <c r="L23" s="13"/>
      <c r="M23" s="13"/>
      <c r="N23" s="13"/>
      <c r="O23" s="13"/>
    </row>
    <row r="24" spans="1:15" s="10" customFormat="1" ht="15.75">
      <c r="A24" s="13"/>
      <c r="B24" s="13"/>
      <c r="C24" s="13"/>
      <c r="D24" s="13"/>
      <c r="E24" s="13"/>
      <c r="F24" s="13"/>
      <c r="G24" s="13"/>
      <c r="H24" s="13"/>
      <c r="I24" s="13"/>
      <c r="J24" s="13"/>
      <c r="K24" s="13"/>
      <c r="L24" s="13"/>
      <c r="M24" s="13"/>
      <c r="N24" s="13"/>
      <c r="O24" s="13"/>
    </row>
    <row r="25" spans="1:15" s="10" customFormat="1" ht="24.75" customHeight="1">
      <c r="A25" s="29"/>
      <c r="B25" s="29"/>
      <c r="C25" s="29"/>
      <c r="D25" s="29"/>
      <c r="E25" s="29"/>
      <c r="F25" s="13"/>
      <c r="G25" s="29"/>
      <c r="H25" s="135" t="s">
        <v>17</v>
      </c>
      <c r="I25" s="136"/>
      <c r="J25" s="136"/>
      <c r="K25" s="136"/>
      <c r="L25" s="136"/>
      <c r="M25" s="72"/>
      <c r="N25" s="13"/>
      <c r="O25" s="13"/>
    </row>
    <row r="26" spans="1:15" s="10" customFormat="1" ht="35.25" customHeight="1">
      <c r="A26" s="30"/>
      <c r="B26" s="29"/>
      <c r="C26" s="29"/>
      <c r="D26" s="29"/>
      <c r="E26" s="29"/>
      <c r="F26" s="13"/>
      <c r="G26" s="13"/>
      <c r="H26" s="135" t="s">
        <v>52</v>
      </c>
      <c r="I26" s="136"/>
      <c r="J26" s="136"/>
      <c r="K26" s="136"/>
      <c r="L26" s="136"/>
      <c r="M26" s="73"/>
      <c r="N26" s="13"/>
      <c r="O26" s="13"/>
    </row>
    <row r="27" spans="1:15" s="10" customFormat="1" ht="84.75" customHeight="1">
      <c r="A27" s="20" t="s">
        <v>8</v>
      </c>
      <c r="B27" s="145" t="s">
        <v>9</v>
      </c>
      <c r="C27" s="145"/>
      <c r="D27" s="145" t="s">
        <v>10</v>
      </c>
      <c r="E27" s="145"/>
      <c r="F27" s="20" t="s">
        <v>46</v>
      </c>
      <c r="G27" s="20" t="s">
        <v>56</v>
      </c>
      <c r="H27" s="20" t="s">
        <v>5</v>
      </c>
      <c r="I27" s="20" t="s">
        <v>6</v>
      </c>
      <c r="J27" s="20" t="s">
        <v>7</v>
      </c>
      <c r="K27" s="20" t="s">
        <v>55</v>
      </c>
      <c r="L27" s="20" t="s">
        <v>53</v>
      </c>
      <c r="M27" s="31" t="s">
        <v>54</v>
      </c>
      <c r="N27" s="31" t="s">
        <v>2</v>
      </c>
      <c r="O27" s="20" t="s">
        <v>13</v>
      </c>
    </row>
    <row r="28" spans="1:15" s="11" customFormat="1" ht="16.5">
      <c r="A28" s="32"/>
      <c r="B28" s="123"/>
      <c r="C28" s="123"/>
      <c r="D28" s="123"/>
      <c r="E28" s="123"/>
      <c r="F28" s="33"/>
      <c r="G28" s="16"/>
      <c r="H28" s="34"/>
      <c r="I28" s="34"/>
      <c r="J28" s="34"/>
      <c r="K28" s="34"/>
      <c r="L28" s="34"/>
      <c r="M28" s="34"/>
      <c r="N28" s="35"/>
      <c r="O28" s="14"/>
    </row>
    <row r="29" spans="1:15" ht="87.75" customHeight="1">
      <c r="A29" s="147" t="s">
        <v>60</v>
      </c>
      <c r="B29" s="114" t="s">
        <v>61</v>
      </c>
      <c r="C29" s="115"/>
      <c r="D29" s="108" t="s">
        <v>66</v>
      </c>
      <c r="E29" s="109"/>
      <c r="F29" s="66">
        <f>2958000+45340.34</f>
        <v>3003340.34</v>
      </c>
      <c r="G29" s="66">
        <v>3003340.34</v>
      </c>
      <c r="H29" s="42">
        <v>0</v>
      </c>
      <c r="I29" s="42">
        <v>0</v>
      </c>
      <c r="J29" s="42">
        <v>0</v>
      </c>
      <c r="K29" s="42"/>
      <c r="L29" s="42">
        <f>SUM(H29:K29)</f>
        <v>0</v>
      </c>
      <c r="M29" s="42">
        <f>SUM(G29+L29)</f>
        <v>3003340.34</v>
      </c>
      <c r="N29" s="42">
        <f>SUM(F29-M29)</f>
        <v>0</v>
      </c>
      <c r="O29" s="67">
        <f>(M29*100/F29)</f>
        <v>100</v>
      </c>
    </row>
    <row r="30" spans="1:15" s="2" customFormat="1" ht="87.75" customHeight="1">
      <c r="A30" s="148"/>
      <c r="B30" s="116"/>
      <c r="C30" s="117"/>
      <c r="D30" s="108" t="s">
        <v>67</v>
      </c>
      <c r="E30" s="109"/>
      <c r="F30" s="66">
        <f>364330-45340.34-1754.02</f>
        <v>317235.64</v>
      </c>
      <c r="G30" s="66">
        <v>301944.28000000003</v>
      </c>
      <c r="H30" s="42">
        <v>0</v>
      </c>
      <c r="I30" s="42">
        <v>0</v>
      </c>
      <c r="J30" s="42">
        <v>0</v>
      </c>
      <c r="K30" s="42"/>
      <c r="L30" s="42">
        <f t="shared" ref="L30:L32" si="2">SUM(H30:K30)</f>
        <v>0</v>
      </c>
      <c r="M30" s="42">
        <f t="shared" ref="M30:M32" si="3">SUM(G30+L30)</f>
        <v>301944.28000000003</v>
      </c>
      <c r="N30" s="42">
        <f t="shared" ref="N30:N32" si="4">SUM(F30-M30)</f>
        <v>15291.359999999986</v>
      </c>
      <c r="O30" s="67">
        <f t="shared" ref="O30:O33" si="5">(M30*100/F30)</f>
        <v>95.179810187783445</v>
      </c>
    </row>
    <row r="31" spans="1:15" s="2" customFormat="1" ht="114.75" customHeight="1">
      <c r="A31" s="148"/>
      <c r="B31" s="116"/>
      <c r="C31" s="117"/>
      <c r="D31" s="108" t="s">
        <v>68</v>
      </c>
      <c r="E31" s="109"/>
      <c r="F31" s="66">
        <f>1540000-23742.87</f>
        <v>1516257.13</v>
      </c>
      <c r="G31" s="66">
        <v>1516257.1300000001</v>
      </c>
      <c r="H31" s="42">
        <v>0</v>
      </c>
      <c r="I31" s="42">
        <v>0</v>
      </c>
      <c r="J31" s="42">
        <v>0</v>
      </c>
      <c r="K31" s="42"/>
      <c r="L31" s="42">
        <f t="shared" si="2"/>
        <v>0</v>
      </c>
      <c r="M31" s="42">
        <f t="shared" si="3"/>
        <v>1516257.1300000001</v>
      </c>
      <c r="N31" s="42">
        <f t="shared" si="4"/>
        <v>-2.3283064365386963E-10</v>
      </c>
      <c r="O31" s="67">
        <f t="shared" si="5"/>
        <v>100.00000000000001</v>
      </c>
    </row>
    <row r="32" spans="1:15" s="2" customFormat="1" ht="114.75" customHeight="1">
      <c r="A32" s="149"/>
      <c r="B32" s="118"/>
      <c r="C32" s="119"/>
      <c r="D32" s="108" t="s">
        <v>69</v>
      </c>
      <c r="E32" s="109"/>
      <c r="F32" s="66">
        <f>770000+1754.02+23742.87</f>
        <v>795496.89</v>
      </c>
      <c r="G32" s="66">
        <v>795496.89</v>
      </c>
      <c r="H32" s="42">
        <v>0</v>
      </c>
      <c r="I32" s="42">
        <v>0</v>
      </c>
      <c r="J32" s="42">
        <v>0</v>
      </c>
      <c r="K32" s="42"/>
      <c r="L32" s="42">
        <f t="shared" si="2"/>
        <v>0</v>
      </c>
      <c r="M32" s="42">
        <f t="shared" si="3"/>
        <v>795496.89</v>
      </c>
      <c r="N32" s="42">
        <f t="shared" si="4"/>
        <v>0</v>
      </c>
      <c r="O32" s="67">
        <f t="shared" si="5"/>
        <v>100</v>
      </c>
    </row>
    <row r="33" spans="1:15" s="2" customFormat="1" ht="21" customHeight="1">
      <c r="D33" s="112" t="s">
        <v>3</v>
      </c>
      <c r="E33" s="113"/>
      <c r="F33" s="68">
        <f t="shared" ref="F33:N33" si="6">SUM(F29:F32)</f>
        <v>5632329.9999999991</v>
      </c>
      <c r="G33" s="68">
        <f t="shared" si="6"/>
        <v>5617038.6399999997</v>
      </c>
      <c r="H33" s="68">
        <f t="shared" si="6"/>
        <v>0</v>
      </c>
      <c r="I33" s="68">
        <f t="shared" si="6"/>
        <v>0</v>
      </c>
      <c r="J33" s="68">
        <f t="shared" si="6"/>
        <v>0</v>
      </c>
      <c r="K33" s="68">
        <f t="shared" si="6"/>
        <v>0</v>
      </c>
      <c r="L33" s="68">
        <f t="shared" si="6"/>
        <v>0</v>
      </c>
      <c r="M33" s="69">
        <f t="shared" si="6"/>
        <v>5617038.6399999997</v>
      </c>
      <c r="N33" s="69">
        <f t="shared" si="6"/>
        <v>15291.359999999753</v>
      </c>
      <c r="O33" s="70">
        <f t="shared" si="5"/>
        <v>99.728507385043144</v>
      </c>
    </row>
    <row r="34" spans="1:15" s="2" customFormat="1" ht="16.5">
      <c r="A34" s="13"/>
      <c r="B34" s="13"/>
      <c r="C34" s="13"/>
      <c r="D34" s="13"/>
      <c r="E34" s="13"/>
      <c r="F34" s="38"/>
      <c r="G34" s="13"/>
      <c r="H34" s="13"/>
      <c r="I34" s="13"/>
      <c r="J34" s="13"/>
      <c r="K34" s="13"/>
      <c r="L34" s="13"/>
      <c r="M34" s="13"/>
      <c r="N34" s="39"/>
      <c r="O34" s="38"/>
    </row>
    <row r="35" spans="1:15" s="2" customFormat="1" ht="18" customHeight="1">
      <c r="A35" s="13"/>
      <c r="B35" s="13"/>
      <c r="C35" s="13"/>
      <c r="D35" s="13"/>
      <c r="E35" s="13"/>
      <c r="F35" s="13"/>
      <c r="G35" s="40"/>
      <c r="H35" s="40"/>
      <c r="I35" s="40"/>
      <c r="J35" s="13"/>
      <c r="K35" s="13"/>
      <c r="L35" s="13"/>
      <c r="M35" s="13"/>
      <c r="N35" s="13"/>
      <c r="O35" s="13"/>
    </row>
    <row r="36" spans="1:15" s="2" customFormat="1" ht="45" customHeight="1">
      <c r="A36" s="137" t="s">
        <v>42</v>
      </c>
      <c r="B36" s="138"/>
      <c r="C36" s="138"/>
      <c r="D36" s="138"/>
      <c r="E36" s="138"/>
      <c r="F36" s="13"/>
      <c r="G36" s="13"/>
      <c r="H36" s="13"/>
      <c r="I36" s="13"/>
      <c r="J36" s="13"/>
      <c r="K36" s="13"/>
      <c r="L36" s="13"/>
      <c r="M36" s="13"/>
      <c r="N36" s="13"/>
      <c r="O36" s="13"/>
    </row>
    <row r="37" spans="1:15" s="2" customFormat="1" ht="15.75">
      <c r="A37" s="124"/>
      <c r="B37" s="125"/>
      <c r="C37" s="125"/>
      <c r="D37" s="125"/>
      <c r="E37" s="125"/>
      <c r="F37" s="125"/>
      <c r="G37" s="125"/>
      <c r="H37" s="125"/>
      <c r="I37" s="125"/>
      <c r="J37" s="125"/>
      <c r="K37" s="125"/>
      <c r="L37" s="125"/>
      <c r="M37" s="125"/>
      <c r="N37" s="125"/>
      <c r="O37" s="126"/>
    </row>
    <row r="38" spans="1:15" s="2" customFormat="1" ht="15.75">
      <c r="A38" s="120" t="s">
        <v>70</v>
      </c>
      <c r="B38" s="121"/>
      <c r="C38" s="121"/>
      <c r="D38" s="121"/>
      <c r="E38" s="121"/>
      <c r="F38" s="121"/>
      <c r="G38" s="121"/>
      <c r="H38" s="121"/>
      <c r="I38" s="121"/>
      <c r="J38" s="121"/>
      <c r="K38" s="121"/>
      <c r="L38" s="121"/>
      <c r="M38" s="121"/>
      <c r="N38" s="121"/>
      <c r="O38" s="122"/>
    </row>
    <row r="39" spans="1:15" s="2" customFormat="1" ht="15.75">
      <c r="A39" s="120" t="s">
        <v>71</v>
      </c>
      <c r="B39" s="121"/>
      <c r="C39" s="121"/>
      <c r="D39" s="121"/>
      <c r="E39" s="121"/>
      <c r="F39" s="121"/>
      <c r="G39" s="121"/>
      <c r="H39" s="121"/>
      <c r="I39" s="121"/>
      <c r="J39" s="121"/>
      <c r="K39" s="121"/>
      <c r="L39" s="121"/>
      <c r="M39" s="121"/>
      <c r="N39" s="121"/>
      <c r="O39" s="122"/>
    </row>
    <row r="40" spans="1:15" s="2" customFormat="1" ht="15.75">
      <c r="A40" s="120" t="s">
        <v>72</v>
      </c>
      <c r="B40" s="121"/>
      <c r="C40" s="121"/>
      <c r="D40" s="121"/>
      <c r="E40" s="121"/>
      <c r="F40" s="121"/>
      <c r="G40" s="121"/>
      <c r="H40" s="121"/>
      <c r="I40" s="121"/>
      <c r="J40" s="121"/>
      <c r="K40" s="121"/>
      <c r="L40" s="121"/>
      <c r="M40" s="121"/>
      <c r="N40" s="121"/>
      <c r="O40" s="122"/>
    </row>
    <row r="41" spans="1:15" s="2" customFormat="1" ht="15.75">
      <c r="A41" s="120" t="s">
        <v>73</v>
      </c>
      <c r="B41" s="121"/>
      <c r="C41" s="121"/>
      <c r="D41" s="121"/>
      <c r="E41" s="121"/>
      <c r="F41" s="121"/>
      <c r="G41" s="121"/>
      <c r="H41" s="121"/>
      <c r="I41" s="121"/>
      <c r="J41" s="121"/>
      <c r="K41" s="121"/>
      <c r="L41" s="121"/>
      <c r="M41" s="121"/>
      <c r="N41" s="121"/>
      <c r="O41" s="122"/>
    </row>
    <row r="42" spans="1:15" s="2" customFormat="1" ht="15.75">
      <c r="A42" s="83"/>
      <c r="B42" s="84"/>
      <c r="C42" s="84"/>
      <c r="D42" s="84"/>
      <c r="E42" s="84"/>
      <c r="F42" s="84"/>
      <c r="G42" s="84"/>
      <c r="H42" s="84"/>
      <c r="I42" s="84"/>
      <c r="J42" s="84"/>
      <c r="K42" s="84"/>
      <c r="L42" s="84"/>
      <c r="M42" s="84"/>
      <c r="N42" s="84"/>
      <c r="O42" s="85"/>
    </row>
    <row r="43" spans="1:15" s="2" customFormat="1" ht="15.75" customHeight="1">
      <c r="A43" s="127" t="s">
        <v>114</v>
      </c>
      <c r="B43" s="128"/>
      <c r="C43" s="128"/>
      <c r="D43" s="128"/>
      <c r="E43" s="128"/>
      <c r="F43" s="128"/>
      <c r="G43" s="128"/>
      <c r="H43" s="128"/>
      <c r="I43" s="128"/>
      <c r="J43" s="128"/>
      <c r="K43" s="128"/>
      <c r="L43" s="128"/>
      <c r="M43" s="128"/>
      <c r="N43" s="128"/>
      <c r="O43" s="129"/>
    </row>
    <row r="44" spans="1:15" s="2" customFormat="1" ht="15.75" customHeight="1">
      <c r="A44" s="127" t="s">
        <v>115</v>
      </c>
      <c r="B44" s="128"/>
      <c r="C44" s="128"/>
      <c r="D44" s="128"/>
      <c r="E44" s="128"/>
      <c r="F44" s="128"/>
      <c r="G44" s="128"/>
      <c r="H44" s="128"/>
      <c r="I44" s="128"/>
      <c r="J44" s="128"/>
      <c r="K44" s="128"/>
      <c r="L44" s="128"/>
      <c r="M44" s="128"/>
      <c r="N44" s="128"/>
      <c r="O44" s="129"/>
    </row>
    <row r="45" spans="1:15" s="2" customFormat="1" ht="15.75" customHeight="1">
      <c r="A45" s="86"/>
      <c r="B45" s="87"/>
      <c r="C45" s="87"/>
      <c r="D45" s="87"/>
      <c r="E45" s="87"/>
      <c r="F45" s="87"/>
      <c r="G45" s="87"/>
      <c r="H45" s="87"/>
      <c r="I45" s="87"/>
      <c r="J45" s="87"/>
      <c r="K45" s="87"/>
      <c r="L45" s="87"/>
      <c r="M45" s="87"/>
      <c r="N45" s="87"/>
      <c r="O45" s="88"/>
    </row>
    <row r="46" spans="1:15" s="2" customFormat="1" ht="25.5" customHeight="1">
      <c r="A46" s="116" t="s">
        <v>111</v>
      </c>
      <c r="B46" s="101"/>
      <c r="C46" s="101"/>
      <c r="D46" s="101"/>
      <c r="E46" s="101"/>
      <c r="F46" s="101"/>
      <c r="G46" s="101"/>
      <c r="H46" s="101"/>
      <c r="I46" s="101"/>
      <c r="J46" s="101"/>
      <c r="K46" s="101"/>
      <c r="L46" s="101"/>
      <c r="M46" s="101"/>
      <c r="N46" s="101"/>
      <c r="O46" s="102"/>
    </row>
    <row r="47" spans="1:15" s="2" customFormat="1" ht="15.75" customHeight="1">
      <c r="A47" s="86"/>
      <c r="B47" s="87"/>
      <c r="C47" s="87"/>
      <c r="D47" s="87"/>
      <c r="E47" s="87"/>
      <c r="F47" s="87"/>
      <c r="G47" s="87"/>
      <c r="H47" s="87"/>
      <c r="I47" s="87"/>
      <c r="J47" s="87"/>
      <c r="K47" s="87"/>
      <c r="L47" s="87"/>
      <c r="M47" s="87"/>
      <c r="N47" s="87"/>
      <c r="O47" s="88"/>
    </row>
    <row r="48" spans="1:15" s="2" customFormat="1" ht="31.5" customHeight="1">
      <c r="A48" s="100" t="s">
        <v>109</v>
      </c>
      <c r="B48" s="101"/>
      <c r="C48" s="101"/>
      <c r="D48" s="101"/>
      <c r="E48" s="101"/>
      <c r="F48" s="101"/>
      <c r="G48" s="101"/>
      <c r="H48" s="101"/>
      <c r="I48" s="101"/>
      <c r="J48" s="101"/>
      <c r="K48" s="101"/>
      <c r="L48" s="101"/>
      <c r="M48" s="101"/>
      <c r="N48" s="101"/>
      <c r="O48" s="102"/>
    </row>
    <row r="49" spans="1:15" s="2" customFormat="1" ht="15.75" customHeight="1">
      <c r="A49" s="89"/>
      <c r="B49" s="90"/>
      <c r="C49" s="90"/>
      <c r="D49" s="90"/>
      <c r="E49" s="90"/>
      <c r="F49" s="90"/>
      <c r="G49" s="90"/>
      <c r="H49" s="90"/>
      <c r="I49" s="90"/>
      <c r="J49" s="90"/>
      <c r="K49" s="90"/>
      <c r="L49" s="90"/>
      <c r="M49" s="90"/>
      <c r="N49" s="90"/>
      <c r="O49" s="91"/>
    </row>
    <row r="50" spans="1:15" s="2" customFormat="1" ht="15.75">
      <c r="A50" s="76"/>
      <c r="B50" s="76"/>
      <c r="C50" s="76"/>
      <c r="D50" s="76"/>
      <c r="E50" s="76"/>
      <c r="F50" s="76"/>
      <c r="G50" s="76"/>
      <c r="H50" s="76"/>
      <c r="I50" s="76"/>
      <c r="J50" s="76"/>
      <c r="K50" s="76"/>
      <c r="L50" s="76"/>
      <c r="M50" s="76"/>
      <c r="N50" s="76"/>
      <c r="O50" s="76"/>
    </row>
    <row r="51" spans="1:15" s="2" customFormat="1" ht="15.75">
      <c r="A51" s="76"/>
      <c r="B51" s="76"/>
      <c r="C51" s="76"/>
      <c r="D51" s="76"/>
      <c r="E51" s="76"/>
      <c r="F51" s="76"/>
      <c r="G51" s="76"/>
      <c r="H51" s="76"/>
      <c r="I51" s="76"/>
      <c r="J51" s="76"/>
      <c r="K51" s="76"/>
      <c r="L51" s="76"/>
      <c r="M51" s="76"/>
      <c r="N51" s="76"/>
      <c r="O51" s="76"/>
    </row>
    <row r="52" spans="1:15" s="2" customFormat="1" ht="15.75">
      <c r="A52" s="13"/>
      <c r="B52" s="13"/>
      <c r="C52" s="13"/>
      <c r="D52" s="13"/>
      <c r="E52" s="13"/>
      <c r="F52" s="13"/>
      <c r="G52" s="13"/>
      <c r="H52" s="13"/>
      <c r="I52" s="13"/>
      <c r="J52" s="13"/>
      <c r="K52" s="13"/>
      <c r="L52" s="13"/>
      <c r="M52" s="13"/>
      <c r="N52" s="13"/>
      <c r="O52" s="13"/>
    </row>
    <row r="53" spans="1:15" s="2" customFormat="1" ht="15.75">
      <c r="A53" s="13"/>
      <c r="B53" s="13"/>
      <c r="C53" s="13"/>
      <c r="D53" s="13"/>
      <c r="E53" s="13"/>
      <c r="F53" s="13"/>
      <c r="G53" s="13"/>
      <c r="H53" s="13"/>
      <c r="I53" s="13"/>
      <c r="J53" s="13"/>
      <c r="K53" s="13"/>
      <c r="L53" s="13"/>
      <c r="M53" s="13"/>
      <c r="N53" s="13"/>
      <c r="O53" s="13"/>
    </row>
    <row r="54" spans="1:15" s="2" customFormat="1" ht="15.75">
      <c r="A54" s="77"/>
      <c r="B54" s="77"/>
      <c r="C54" s="13"/>
      <c r="D54" s="14"/>
      <c r="E54" s="14"/>
      <c r="F54" s="13"/>
      <c r="G54" s="13"/>
      <c r="H54" s="14"/>
      <c r="I54" s="14"/>
      <c r="J54" s="14"/>
      <c r="K54" s="13"/>
      <c r="L54" s="13"/>
      <c r="M54" s="14"/>
      <c r="N54" s="14"/>
      <c r="O54" s="14"/>
    </row>
    <row r="55" spans="1:15" ht="32.25" customHeight="1">
      <c r="A55" s="123" t="s">
        <v>75</v>
      </c>
      <c r="B55" s="123"/>
      <c r="C55" s="13"/>
      <c r="D55" s="111" t="s">
        <v>74</v>
      </c>
      <c r="E55" s="111"/>
      <c r="F55" s="13"/>
      <c r="G55" s="13"/>
      <c r="H55" s="111" t="s">
        <v>76</v>
      </c>
      <c r="I55" s="111"/>
      <c r="J55" s="111"/>
      <c r="K55" s="13"/>
      <c r="L55" s="13"/>
      <c r="M55" s="111" t="s">
        <v>77</v>
      </c>
      <c r="N55" s="111"/>
      <c r="O55" s="111"/>
    </row>
    <row r="56" spans="1:15" s="3" customFormat="1" ht="34.5" customHeight="1">
      <c r="A56" s="111" t="s">
        <v>81</v>
      </c>
      <c r="B56" s="111"/>
      <c r="D56" s="110" t="s">
        <v>80</v>
      </c>
      <c r="E56" s="110"/>
      <c r="G56" s="41"/>
      <c r="H56" s="110" t="s">
        <v>79</v>
      </c>
      <c r="I56" s="110"/>
      <c r="J56" s="110"/>
      <c r="K56" s="41"/>
      <c r="L56" s="41"/>
      <c r="M56" s="110" t="s">
        <v>78</v>
      </c>
      <c r="N56" s="110"/>
      <c r="O56" s="110"/>
    </row>
    <row r="57" spans="1:15" s="10" customFormat="1" ht="15.75">
      <c r="A57" s="13"/>
      <c r="B57" s="13"/>
      <c r="C57" s="13"/>
      <c r="D57" s="13"/>
      <c r="E57" s="13"/>
      <c r="F57" s="13"/>
      <c r="G57" s="13"/>
      <c r="H57" s="13"/>
      <c r="I57" s="13"/>
      <c r="J57" s="13"/>
      <c r="K57" s="13"/>
      <c r="L57" s="13"/>
      <c r="M57" s="13"/>
      <c r="N57" s="13"/>
      <c r="O57" s="13"/>
    </row>
    <row r="58" spans="1:15" s="10" customFormat="1" ht="84" customHeight="1">
      <c r="A58" s="108" t="s">
        <v>50</v>
      </c>
      <c r="B58" s="134"/>
      <c r="C58" s="134"/>
      <c r="D58" s="134"/>
      <c r="E58" s="134"/>
      <c r="F58" s="134"/>
      <c r="G58" s="134"/>
      <c r="H58" s="134"/>
      <c r="I58" s="134"/>
      <c r="J58" s="134"/>
      <c r="K58" s="134"/>
      <c r="L58" s="134"/>
      <c r="M58" s="134"/>
      <c r="N58" s="134"/>
      <c r="O58" s="109"/>
    </row>
    <row r="59" spans="1:15" s="10" customFormat="1" ht="16.5">
      <c r="A59" s="43"/>
      <c r="B59" s="43"/>
      <c r="C59" s="43"/>
      <c r="D59" s="43"/>
      <c r="E59" s="43"/>
      <c r="F59" s="43"/>
      <c r="G59" s="43"/>
      <c r="H59" s="43"/>
      <c r="I59" s="43"/>
      <c r="J59" s="43"/>
      <c r="K59" s="43"/>
      <c r="L59" s="43"/>
      <c r="M59" s="43"/>
      <c r="N59" s="43"/>
      <c r="O59" s="43"/>
    </row>
    <row r="60" spans="1:15" s="10" customFormat="1" ht="75.75" customHeight="1">
      <c r="A60" s="108" t="s">
        <v>39</v>
      </c>
      <c r="B60" s="134"/>
      <c r="C60" s="134"/>
      <c r="D60" s="134"/>
      <c r="E60" s="134"/>
      <c r="F60" s="134"/>
      <c r="G60" s="134"/>
      <c r="H60" s="134"/>
      <c r="I60" s="134"/>
      <c r="J60" s="134"/>
      <c r="K60" s="134"/>
      <c r="L60" s="134"/>
      <c r="M60" s="134"/>
      <c r="N60" s="134"/>
      <c r="O60" s="109"/>
    </row>
    <row r="61" spans="1:15" s="2" customFormat="1" ht="11.25"/>
  </sheetData>
  <mergeCells count="48">
    <mergeCell ref="A60:O60"/>
    <mergeCell ref="D27:E27"/>
    <mergeCell ref="A17:G17"/>
    <mergeCell ref="A19:F19"/>
    <mergeCell ref="B28:C28"/>
    <mergeCell ref="D28:E28"/>
    <mergeCell ref="B27:C27"/>
    <mergeCell ref="D29:E29"/>
    <mergeCell ref="D30:E30"/>
    <mergeCell ref="H25:L25"/>
    <mergeCell ref="M56:O56"/>
    <mergeCell ref="A29:A32"/>
    <mergeCell ref="D55:E55"/>
    <mergeCell ref="H55:J55"/>
    <mergeCell ref="M55:O55"/>
    <mergeCell ref="A44:O44"/>
    <mergeCell ref="A1:O1"/>
    <mergeCell ref="A2:O2"/>
    <mergeCell ref="A3:O3"/>
    <mergeCell ref="A14:G14"/>
    <mergeCell ref="A58:O58"/>
    <mergeCell ref="H26:L26"/>
    <mergeCell ref="D32:E32"/>
    <mergeCell ref="A4:O4"/>
    <mergeCell ref="A38:O38"/>
    <mergeCell ref="A36:E36"/>
    <mergeCell ref="N12:O12"/>
    <mergeCell ref="A7:O7"/>
    <mergeCell ref="A6:O6"/>
    <mergeCell ref="L9:M9"/>
    <mergeCell ref="N9:O9"/>
    <mergeCell ref="N10:O10"/>
    <mergeCell ref="A48:O48"/>
    <mergeCell ref="A10:G10"/>
    <mergeCell ref="A12:F12"/>
    <mergeCell ref="D31:E31"/>
    <mergeCell ref="D56:E56"/>
    <mergeCell ref="H56:J56"/>
    <mergeCell ref="A56:B56"/>
    <mergeCell ref="D33:E33"/>
    <mergeCell ref="B29:C32"/>
    <mergeCell ref="A39:O39"/>
    <mergeCell ref="A40:O40"/>
    <mergeCell ref="A41:O41"/>
    <mergeCell ref="A55:B55"/>
    <mergeCell ref="A37:O37"/>
    <mergeCell ref="A43:O43"/>
    <mergeCell ref="A46:O46"/>
  </mergeCells>
  <dataValidations count="2">
    <dataValidation allowBlank="1" showInputMessage="1" showErrorMessage="1" prompt="Para cumplir con lo establecido en el PEF es necesario el envío de cada Informe Trimestral (a la DGESU) a más tardar: 1er. trimestre (15 de abril), 2o. trimestre (15 de julio), 3er. trimestre (15 de octubre) y 4o. trimestre (15 de enero del siguiente año)" sqref="M12"/>
    <dataValidation allowBlank="1" showInputMessage="1" showErrorMessage="1" prompt="Registrar del trimestre que se reporta las observaciones que se consideren pertinentes destacar sobre el logro de metas, complementar algún dato o advertir alguna circunstancia que por sí mismo no se explica o que sea importante informar." sqref="A36:E37"/>
  </dataValidations>
  <printOptions horizontalCentered="1"/>
  <pageMargins left="0.23622047244094491" right="0.19685039370078741" top="0.43307086614173229" bottom="0.47244094488188981" header="0" footer="0.15748031496062992"/>
  <pageSetup scale="45" fitToHeight="0" orientation="landscape" r:id="rId1"/>
  <headerFooter>
    <oddFooter>&amp;L&amp;8Elaboró:  Subdirección de Planeación y Evaluación/Departamento de Planeación.&amp;R&amp;8&amp;P /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zoomScale="85" zoomScaleNormal="85" workbookViewId="0">
      <selection activeCell="A45" sqref="A45:K45"/>
    </sheetView>
  </sheetViews>
  <sheetFormatPr baseColWidth="10" defaultRowHeight="15"/>
  <cols>
    <col min="1" max="1" width="9.7109375" style="5" customWidth="1"/>
    <col min="2" max="2" width="24.28515625" style="5" customWidth="1"/>
    <col min="3" max="3" width="15.7109375" style="5" customWidth="1"/>
    <col min="4" max="4" width="17.140625" style="5" customWidth="1"/>
    <col min="5" max="5" width="14.140625" style="5" customWidth="1"/>
    <col min="6" max="6" width="54.42578125" style="5" customWidth="1"/>
    <col min="7" max="7" width="12.28515625" style="5" customWidth="1"/>
    <col min="8" max="8" width="15" style="5" bestFit="1" customWidth="1"/>
    <col min="9" max="9" width="18.28515625" style="5" customWidth="1"/>
    <col min="10" max="10" width="21.140625" style="5" customWidth="1"/>
    <col min="11" max="11" width="15.85546875" style="5" customWidth="1"/>
    <col min="12" max="16384" width="11.42578125" style="5"/>
  </cols>
  <sheetData>
    <row r="1" spans="1:20" ht="16.5">
      <c r="A1" s="150" t="s">
        <v>43</v>
      </c>
      <c r="B1" s="150"/>
      <c r="C1" s="150"/>
      <c r="D1" s="150"/>
      <c r="E1" s="150"/>
      <c r="F1" s="150"/>
      <c r="G1" s="150"/>
      <c r="H1" s="150"/>
      <c r="I1" s="150"/>
      <c r="J1" s="150"/>
      <c r="K1" s="150"/>
      <c r="L1" s="4"/>
      <c r="M1" s="4"/>
      <c r="N1" s="4"/>
      <c r="O1" s="4"/>
      <c r="P1" s="4"/>
      <c r="Q1" s="4"/>
    </row>
    <row r="2" spans="1:20" ht="16.5">
      <c r="A2" s="151" t="s">
        <v>0</v>
      </c>
      <c r="B2" s="151"/>
      <c r="C2" s="151"/>
      <c r="D2" s="151"/>
      <c r="E2" s="151"/>
      <c r="F2" s="151"/>
      <c r="G2" s="151"/>
      <c r="H2" s="151"/>
      <c r="I2" s="151"/>
      <c r="J2" s="151"/>
      <c r="K2" s="151"/>
      <c r="L2" s="4"/>
      <c r="M2" s="4"/>
      <c r="N2" s="4"/>
      <c r="O2" s="4"/>
      <c r="P2" s="4"/>
      <c r="Q2" s="4"/>
      <c r="R2" s="4"/>
      <c r="S2" s="4"/>
      <c r="T2" s="4"/>
    </row>
    <row r="3" spans="1:20" ht="16.5">
      <c r="A3" s="151" t="s">
        <v>1</v>
      </c>
      <c r="B3" s="151"/>
      <c r="C3" s="151"/>
      <c r="D3" s="151"/>
      <c r="E3" s="151"/>
      <c r="F3" s="151"/>
      <c r="G3" s="151"/>
      <c r="H3" s="151"/>
      <c r="I3" s="151"/>
      <c r="J3" s="151"/>
      <c r="K3" s="151"/>
      <c r="L3" s="4"/>
      <c r="M3" s="4"/>
      <c r="N3" s="4"/>
      <c r="O3" s="4"/>
      <c r="P3" s="4"/>
      <c r="Q3" s="4"/>
      <c r="R3" s="4"/>
      <c r="S3" s="4"/>
      <c r="T3" s="4"/>
    </row>
    <row r="4" spans="1:20" ht="16.5">
      <c r="A4" s="151" t="s">
        <v>11</v>
      </c>
      <c r="B4" s="151"/>
      <c r="C4" s="151"/>
      <c r="D4" s="151"/>
      <c r="E4" s="151"/>
      <c r="F4" s="151"/>
      <c r="G4" s="151"/>
      <c r="H4" s="151"/>
      <c r="I4" s="151"/>
      <c r="J4" s="151"/>
      <c r="K4" s="151"/>
      <c r="L4" s="4"/>
      <c r="M4" s="4"/>
      <c r="N4" s="4"/>
      <c r="O4" s="4"/>
      <c r="P4" s="4"/>
      <c r="Q4" s="4"/>
      <c r="R4" s="4"/>
      <c r="S4" s="4"/>
      <c r="T4" s="4"/>
    </row>
    <row r="5" spans="1:20" ht="16.5">
      <c r="A5" s="150" t="s">
        <v>14</v>
      </c>
      <c r="B5" s="150"/>
      <c r="C5" s="150"/>
      <c r="D5" s="150"/>
      <c r="E5" s="150"/>
      <c r="F5" s="150"/>
      <c r="G5" s="150"/>
      <c r="H5" s="150"/>
      <c r="I5" s="150"/>
      <c r="J5" s="150"/>
      <c r="K5" s="150"/>
    </row>
    <row r="6" spans="1:20" ht="16.5">
      <c r="A6" s="150" t="s">
        <v>29</v>
      </c>
      <c r="B6" s="150"/>
      <c r="C6" s="150"/>
      <c r="D6" s="150"/>
      <c r="E6" s="150"/>
      <c r="F6" s="150"/>
      <c r="G6" s="150"/>
      <c r="H6" s="150"/>
      <c r="I6" s="150"/>
      <c r="J6" s="150"/>
      <c r="K6" s="150"/>
    </row>
    <row r="7" spans="1:20" ht="16.5">
      <c r="A7" s="44"/>
      <c r="B7" s="44"/>
      <c r="C7" s="44"/>
      <c r="D7" s="44"/>
      <c r="E7" s="44"/>
      <c r="F7" s="44"/>
      <c r="G7" s="44"/>
      <c r="H7" s="176" t="s">
        <v>12</v>
      </c>
      <c r="I7" s="176"/>
      <c r="J7" s="155">
        <v>42653</v>
      </c>
      <c r="K7" s="156"/>
    </row>
    <row r="8" spans="1:20" ht="15.75">
      <c r="A8" s="44"/>
      <c r="B8" s="44"/>
      <c r="C8" s="44"/>
      <c r="D8" s="44"/>
      <c r="E8" s="44"/>
      <c r="F8" s="44"/>
      <c r="G8" s="44"/>
      <c r="H8" s="44"/>
      <c r="I8" s="44"/>
      <c r="J8" s="157" t="s">
        <v>4</v>
      </c>
      <c r="K8" s="157"/>
    </row>
    <row r="9" spans="1:20" ht="21.75" customHeight="1">
      <c r="A9" s="170" t="s">
        <v>82</v>
      </c>
      <c r="B9" s="171"/>
      <c r="C9" s="171"/>
      <c r="D9" s="171"/>
      <c r="E9" s="171"/>
      <c r="F9" s="172"/>
      <c r="G9" s="44"/>
      <c r="H9" s="45"/>
      <c r="J9" s="18" t="s">
        <v>16</v>
      </c>
      <c r="K9" s="46">
        <v>3</v>
      </c>
    </row>
    <row r="10" spans="1:20" ht="16.5">
      <c r="A10" s="47"/>
      <c r="B10" s="48"/>
      <c r="C10" s="48"/>
      <c r="D10" s="48"/>
      <c r="E10" s="48"/>
      <c r="F10" s="48"/>
      <c r="G10" s="44"/>
      <c r="H10" s="45"/>
      <c r="I10" s="44"/>
      <c r="J10" s="44"/>
      <c r="K10" s="44"/>
    </row>
    <row r="11" spans="1:20" ht="52.5" customHeight="1">
      <c r="A11" s="105" t="s">
        <v>32</v>
      </c>
      <c r="B11" s="106"/>
      <c r="C11" s="106"/>
      <c r="D11" s="106"/>
      <c r="E11" s="106"/>
      <c r="F11" s="106"/>
      <c r="G11" s="106"/>
      <c r="H11" s="107"/>
      <c r="J11" s="18" t="s">
        <v>15</v>
      </c>
      <c r="K11" s="19">
        <v>2014</v>
      </c>
    </row>
    <row r="12" spans="1:20" ht="12" customHeight="1">
      <c r="A12" s="49"/>
      <c r="B12" s="21"/>
      <c r="C12" s="21"/>
      <c r="D12" s="21"/>
      <c r="E12" s="21"/>
      <c r="F12" s="21"/>
      <c r="G12" s="21"/>
      <c r="H12" s="21"/>
      <c r="I12" s="21"/>
      <c r="J12" s="21"/>
      <c r="K12" s="21"/>
    </row>
    <row r="13" spans="1:20" ht="48.75" customHeight="1">
      <c r="A13" s="108" t="s">
        <v>58</v>
      </c>
      <c r="B13" s="134"/>
      <c r="C13" s="134"/>
      <c r="D13" s="134"/>
      <c r="E13" s="134"/>
      <c r="F13" s="134"/>
      <c r="G13" s="109"/>
      <c r="H13" s="23"/>
      <c r="I13" s="44"/>
      <c r="J13" s="44"/>
      <c r="K13" s="23"/>
    </row>
    <row r="14" spans="1:20" ht="16.5">
      <c r="A14" s="50"/>
      <c r="B14" s="50"/>
      <c r="C14" s="50"/>
      <c r="D14" s="50"/>
      <c r="E14" s="50"/>
      <c r="F14" s="50"/>
      <c r="G14" s="50"/>
      <c r="H14" s="51"/>
      <c r="I14" s="51"/>
      <c r="J14" s="51"/>
      <c r="K14" s="51"/>
    </row>
    <row r="15" spans="1:20" ht="15.75">
      <c r="A15" s="52"/>
      <c r="B15" s="52"/>
      <c r="C15" s="52"/>
      <c r="D15" s="52"/>
      <c r="E15" s="52"/>
      <c r="F15" s="52"/>
      <c r="G15" s="52"/>
      <c r="H15" s="53"/>
      <c r="I15" s="53"/>
      <c r="J15" s="53"/>
      <c r="K15" s="53"/>
    </row>
    <row r="16" spans="1:20" ht="35.25" customHeight="1">
      <c r="A16" s="54"/>
      <c r="B16" s="145" t="s">
        <v>22</v>
      </c>
      <c r="C16" s="145"/>
      <c r="D16" s="145"/>
      <c r="E16" s="145"/>
      <c r="F16" s="145"/>
      <c r="G16" s="145" t="s">
        <v>48</v>
      </c>
      <c r="H16" s="145"/>
      <c r="I16" s="145"/>
      <c r="J16" s="135" t="s">
        <v>49</v>
      </c>
      <c r="K16" s="175"/>
    </row>
    <row r="17" spans="1:12" ht="66.75" customHeight="1">
      <c r="A17" s="20" t="s">
        <v>19</v>
      </c>
      <c r="B17" s="20" t="s">
        <v>25</v>
      </c>
      <c r="C17" s="20" t="s">
        <v>20</v>
      </c>
      <c r="D17" s="20" t="s">
        <v>21</v>
      </c>
      <c r="E17" s="20" t="s">
        <v>41</v>
      </c>
      <c r="F17" s="20" t="s">
        <v>47</v>
      </c>
      <c r="G17" s="20" t="s">
        <v>27</v>
      </c>
      <c r="H17" s="20" t="s">
        <v>23</v>
      </c>
      <c r="I17" s="20" t="s">
        <v>24</v>
      </c>
      <c r="J17" s="20" t="s">
        <v>40</v>
      </c>
      <c r="K17" s="20" t="s">
        <v>26</v>
      </c>
    </row>
    <row r="18" spans="1:12" s="7" customFormat="1" ht="16.5">
      <c r="A18" s="55"/>
      <c r="B18" s="32"/>
      <c r="C18" s="56"/>
      <c r="D18" s="57"/>
      <c r="E18" s="57"/>
      <c r="F18" s="57"/>
      <c r="G18" s="58"/>
      <c r="H18" s="34"/>
      <c r="I18" s="34"/>
      <c r="J18" s="34"/>
      <c r="K18" s="34"/>
    </row>
    <row r="19" spans="1:12" ht="33">
      <c r="A19" s="59" t="s">
        <v>62</v>
      </c>
      <c r="B19" s="60" t="s">
        <v>83</v>
      </c>
      <c r="C19" s="61" t="s">
        <v>84</v>
      </c>
      <c r="D19" s="61" t="s">
        <v>85</v>
      </c>
      <c r="E19" s="61">
        <v>2</v>
      </c>
      <c r="F19" s="61" t="s">
        <v>86</v>
      </c>
      <c r="G19" s="37">
        <v>364</v>
      </c>
      <c r="H19" s="36">
        <v>3213.2</v>
      </c>
      <c r="I19" s="36">
        <f>+G19*H19</f>
        <v>1169604.8</v>
      </c>
      <c r="J19" s="36">
        <v>0</v>
      </c>
      <c r="K19" s="36"/>
    </row>
    <row r="20" spans="1:12" ht="33">
      <c r="A20" s="59" t="s">
        <v>62</v>
      </c>
      <c r="B20" s="74" t="s">
        <v>83</v>
      </c>
      <c r="C20" s="61" t="s">
        <v>84</v>
      </c>
      <c r="D20" s="61" t="s">
        <v>87</v>
      </c>
      <c r="E20" s="61">
        <v>2</v>
      </c>
      <c r="F20" s="61" t="s">
        <v>86</v>
      </c>
      <c r="G20" s="37">
        <v>364</v>
      </c>
      <c r="H20" s="36">
        <v>3213.2</v>
      </c>
      <c r="I20" s="36">
        <f>+G20*H20</f>
        <v>1169604.8</v>
      </c>
      <c r="J20" s="36">
        <v>0</v>
      </c>
      <c r="K20" s="36"/>
    </row>
    <row r="21" spans="1:12" ht="33">
      <c r="A21" s="59" t="s">
        <v>62</v>
      </c>
      <c r="B21" s="74" t="s">
        <v>83</v>
      </c>
      <c r="C21" s="61" t="s">
        <v>84</v>
      </c>
      <c r="D21" s="61" t="s">
        <v>88</v>
      </c>
      <c r="E21" s="61">
        <v>2</v>
      </c>
      <c r="F21" s="61" t="s">
        <v>86</v>
      </c>
      <c r="G21" s="37">
        <v>182</v>
      </c>
      <c r="H21" s="36">
        <v>3213.2</v>
      </c>
      <c r="I21" s="36">
        <f>+G21*H21</f>
        <v>584802.4</v>
      </c>
      <c r="J21" s="36">
        <v>0</v>
      </c>
      <c r="K21" s="36"/>
    </row>
    <row r="22" spans="1:12" ht="33">
      <c r="A22" s="59" t="s">
        <v>62</v>
      </c>
      <c r="B22" s="74" t="s">
        <v>83</v>
      </c>
      <c r="C22" s="61" t="s">
        <v>84</v>
      </c>
      <c r="D22" s="61" t="s">
        <v>89</v>
      </c>
      <c r="E22" s="61">
        <v>2</v>
      </c>
      <c r="F22" s="61" t="s">
        <v>90</v>
      </c>
      <c r="G22" s="37">
        <v>21</v>
      </c>
      <c r="H22" s="36">
        <v>3777.54</v>
      </c>
      <c r="I22" s="36">
        <f>+G22*H22</f>
        <v>79328.34</v>
      </c>
      <c r="J22" s="36">
        <v>0</v>
      </c>
      <c r="K22" s="36">
        <v>0</v>
      </c>
    </row>
    <row r="23" spans="1:12" ht="16.5">
      <c r="A23" s="59"/>
      <c r="B23" s="74"/>
      <c r="C23" s="79"/>
      <c r="D23" s="79"/>
      <c r="E23" s="79"/>
      <c r="F23" s="80"/>
      <c r="G23" s="81"/>
      <c r="H23" s="82"/>
      <c r="I23" s="82"/>
      <c r="J23" s="82"/>
      <c r="K23" s="82"/>
    </row>
    <row r="24" spans="1:12" ht="33">
      <c r="A24" s="59" t="s">
        <v>63</v>
      </c>
      <c r="B24" s="74" t="s">
        <v>83</v>
      </c>
      <c r="C24" s="61" t="s">
        <v>91</v>
      </c>
      <c r="D24" s="61">
        <v>1190</v>
      </c>
      <c r="E24" s="61">
        <v>2</v>
      </c>
      <c r="F24" s="61" t="s">
        <v>92</v>
      </c>
      <c r="G24" s="37">
        <v>175</v>
      </c>
      <c r="H24" s="36">
        <v>520.38760000000002</v>
      </c>
      <c r="I24" s="36">
        <f>+G24*H24</f>
        <v>91067.83</v>
      </c>
      <c r="J24" s="36">
        <v>0</v>
      </c>
      <c r="K24" s="36"/>
    </row>
    <row r="25" spans="1:12" ht="33">
      <c r="A25" s="59" t="s">
        <v>63</v>
      </c>
      <c r="B25" s="74" t="s">
        <v>83</v>
      </c>
      <c r="C25" s="61" t="s">
        <v>91</v>
      </c>
      <c r="D25" s="61">
        <v>1324</v>
      </c>
      <c r="E25" s="61">
        <v>2</v>
      </c>
      <c r="F25" s="61" t="s">
        <v>92</v>
      </c>
      <c r="G25" s="37">
        <v>175</v>
      </c>
      <c r="H25" s="36">
        <v>520.38760000000002</v>
      </c>
      <c r="I25" s="36">
        <f>+G25*H25</f>
        <v>91067.83</v>
      </c>
      <c r="J25" s="36">
        <v>0</v>
      </c>
      <c r="K25" s="36"/>
    </row>
    <row r="26" spans="1:12" ht="33">
      <c r="A26" s="59" t="s">
        <v>63</v>
      </c>
      <c r="B26" s="74" t="s">
        <v>83</v>
      </c>
      <c r="C26" s="61" t="s">
        <v>93</v>
      </c>
      <c r="D26" s="61">
        <v>3065</v>
      </c>
      <c r="E26" s="61">
        <v>2</v>
      </c>
      <c r="F26" s="61" t="s">
        <v>94</v>
      </c>
      <c r="G26" s="37">
        <v>100</v>
      </c>
      <c r="H26" s="36">
        <v>504.6</v>
      </c>
      <c r="I26" s="36">
        <f t="shared" ref="I26:I38" si="0">+G26*H26</f>
        <v>50460</v>
      </c>
      <c r="J26" s="36">
        <v>0</v>
      </c>
      <c r="K26" s="36"/>
    </row>
    <row r="27" spans="1:12" ht="33">
      <c r="A27" s="59" t="s">
        <v>63</v>
      </c>
      <c r="B27" s="74" t="s">
        <v>83</v>
      </c>
      <c r="C27" s="61" t="s">
        <v>93</v>
      </c>
      <c r="D27" s="61">
        <v>3333</v>
      </c>
      <c r="E27" s="61">
        <v>2</v>
      </c>
      <c r="F27" s="61" t="s">
        <v>94</v>
      </c>
      <c r="G27" s="37">
        <v>100</v>
      </c>
      <c r="H27" s="36">
        <v>504.6</v>
      </c>
      <c r="I27" s="36">
        <f t="shared" si="0"/>
        <v>50460</v>
      </c>
      <c r="J27" s="36">
        <v>0</v>
      </c>
      <c r="K27" s="36"/>
    </row>
    <row r="28" spans="1:12" ht="33">
      <c r="A28" s="59" t="s">
        <v>63</v>
      </c>
      <c r="B28" s="74" t="s">
        <v>83</v>
      </c>
      <c r="C28" s="61" t="s">
        <v>91</v>
      </c>
      <c r="D28" s="61">
        <v>1189</v>
      </c>
      <c r="E28" s="61">
        <v>2</v>
      </c>
      <c r="F28" s="61" t="s">
        <v>95</v>
      </c>
      <c r="G28" s="37">
        <v>6</v>
      </c>
      <c r="H28" s="36">
        <v>1308.1781818100001</v>
      </c>
      <c r="I28" s="36">
        <f>SUM(G28*H28)</f>
        <v>7849.0690908600009</v>
      </c>
      <c r="J28" s="36">
        <v>0</v>
      </c>
      <c r="K28" s="36"/>
    </row>
    <row r="29" spans="1:12" ht="33">
      <c r="A29" s="59" t="s">
        <v>63</v>
      </c>
      <c r="B29" s="74" t="s">
        <v>83</v>
      </c>
      <c r="C29" s="61" t="s">
        <v>91</v>
      </c>
      <c r="D29" s="61">
        <v>1337</v>
      </c>
      <c r="E29" s="61">
        <v>2</v>
      </c>
      <c r="F29" s="61" t="s">
        <v>96</v>
      </c>
      <c r="G29" s="37">
        <v>5</v>
      </c>
      <c r="H29" s="36">
        <v>1308.1781818100001</v>
      </c>
      <c r="I29" s="36">
        <f>SUM(G29*H29)</f>
        <v>6540.8909090500001</v>
      </c>
      <c r="J29" s="36">
        <v>0</v>
      </c>
      <c r="K29" s="36"/>
    </row>
    <row r="30" spans="1:12" ht="33">
      <c r="A30" s="59" t="s">
        <v>63</v>
      </c>
      <c r="B30" s="74" t="s">
        <v>83</v>
      </c>
      <c r="C30" s="61" t="s">
        <v>91</v>
      </c>
      <c r="D30" s="61">
        <v>1188</v>
      </c>
      <c r="E30" s="61">
        <v>2</v>
      </c>
      <c r="F30" s="61" t="s">
        <v>97</v>
      </c>
      <c r="G30" s="37">
        <v>6</v>
      </c>
      <c r="H30" s="36">
        <v>408.96899999999999</v>
      </c>
      <c r="I30" s="36">
        <f t="shared" si="0"/>
        <v>2453.8139999999999</v>
      </c>
      <c r="J30" s="36">
        <v>0</v>
      </c>
      <c r="K30" s="36"/>
    </row>
    <row r="31" spans="1:12" ht="33">
      <c r="A31" s="59" t="s">
        <v>63</v>
      </c>
      <c r="B31" s="74" t="s">
        <v>83</v>
      </c>
      <c r="C31" s="61" t="s">
        <v>91</v>
      </c>
      <c r="D31" s="61">
        <v>1220</v>
      </c>
      <c r="E31" s="61">
        <v>2</v>
      </c>
      <c r="F31" s="61" t="s">
        <v>98</v>
      </c>
      <c r="G31" s="37">
        <v>5</v>
      </c>
      <c r="H31" s="36">
        <v>408.96899999999999</v>
      </c>
      <c r="I31" s="36">
        <f t="shared" si="0"/>
        <v>2044.845</v>
      </c>
      <c r="J31" s="36">
        <v>0</v>
      </c>
      <c r="K31" s="93"/>
      <c r="L31" s="92"/>
    </row>
    <row r="32" spans="1:12" ht="16.5">
      <c r="A32" s="59"/>
      <c r="B32" s="74"/>
      <c r="C32" s="79"/>
      <c r="D32" s="79"/>
      <c r="E32" s="79"/>
      <c r="F32" s="80"/>
      <c r="G32" s="81"/>
      <c r="H32" s="82"/>
      <c r="I32" s="82"/>
      <c r="J32" s="82"/>
      <c r="K32" s="82"/>
    </row>
    <row r="33" spans="1:11" ht="33">
      <c r="A33" s="59" t="s">
        <v>64</v>
      </c>
      <c r="B33" s="74" t="s">
        <v>83</v>
      </c>
      <c r="C33" s="61" t="s">
        <v>99</v>
      </c>
      <c r="D33" s="61" t="s">
        <v>100</v>
      </c>
      <c r="E33" s="61">
        <v>1</v>
      </c>
      <c r="F33" s="61" t="s">
        <v>101</v>
      </c>
      <c r="G33" s="37">
        <v>21</v>
      </c>
      <c r="H33" s="36">
        <v>59425.3848</v>
      </c>
      <c r="I33" s="36">
        <f t="shared" si="0"/>
        <v>1247933.0808000001</v>
      </c>
      <c r="J33" s="36">
        <v>0</v>
      </c>
      <c r="K33" s="36"/>
    </row>
    <row r="34" spans="1:11" ht="33">
      <c r="A34" s="59" t="s">
        <v>64</v>
      </c>
      <c r="B34" s="74" t="s">
        <v>83</v>
      </c>
      <c r="C34" s="61" t="s">
        <v>99</v>
      </c>
      <c r="D34" s="61" t="s">
        <v>102</v>
      </c>
      <c r="E34" s="61">
        <v>1</v>
      </c>
      <c r="F34" s="61" t="s">
        <v>103</v>
      </c>
      <c r="G34" s="37">
        <v>4</v>
      </c>
      <c r="H34" s="36">
        <v>67081.012499999997</v>
      </c>
      <c r="I34" s="36">
        <f t="shared" si="0"/>
        <v>268324.05</v>
      </c>
      <c r="J34" s="36">
        <v>0</v>
      </c>
      <c r="K34" s="36">
        <v>0</v>
      </c>
    </row>
    <row r="35" spans="1:11" ht="16.5">
      <c r="A35" s="59"/>
      <c r="B35" s="74"/>
      <c r="C35" s="79"/>
      <c r="D35" s="79"/>
      <c r="E35" s="79"/>
      <c r="F35" s="80"/>
      <c r="G35" s="81"/>
      <c r="H35" s="82"/>
      <c r="I35" s="82"/>
      <c r="J35" s="82"/>
      <c r="K35" s="82"/>
    </row>
    <row r="36" spans="1:11" ht="33">
      <c r="A36" s="59" t="s">
        <v>65</v>
      </c>
      <c r="B36" s="74" t="s">
        <v>83</v>
      </c>
      <c r="C36" s="61" t="s">
        <v>99</v>
      </c>
      <c r="D36" s="61" t="s">
        <v>104</v>
      </c>
      <c r="E36" s="61">
        <v>1</v>
      </c>
      <c r="F36" s="61" t="s">
        <v>105</v>
      </c>
      <c r="G36" s="37">
        <v>10</v>
      </c>
      <c r="H36" s="36">
        <v>59425.3848</v>
      </c>
      <c r="I36" s="36">
        <f t="shared" si="0"/>
        <v>594253.848</v>
      </c>
      <c r="J36" s="36">
        <v>0</v>
      </c>
      <c r="K36" s="36"/>
    </row>
    <row r="37" spans="1:11" ht="33">
      <c r="A37" s="59" t="s">
        <v>65</v>
      </c>
      <c r="B37" s="74" t="s">
        <v>83</v>
      </c>
      <c r="C37" s="61" t="s">
        <v>99</v>
      </c>
      <c r="D37" s="61" t="s">
        <v>106</v>
      </c>
      <c r="E37" s="61">
        <v>1</v>
      </c>
      <c r="F37" s="61" t="s">
        <v>105</v>
      </c>
      <c r="G37" s="37">
        <v>2</v>
      </c>
      <c r="H37" s="36">
        <v>67081.014999999999</v>
      </c>
      <c r="I37" s="36">
        <f t="shared" si="0"/>
        <v>134162.03</v>
      </c>
      <c r="J37" s="36">
        <v>0</v>
      </c>
      <c r="K37" s="36"/>
    </row>
    <row r="38" spans="1:11" ht="33">
      <c r="A38" s="59" t="s">
        <v>65</v>
      </c>
      <c r="B38" s="74" t="s">
        <v>83</v>
      </c>
      <c r="C38" s="61" t="s">
        <v>99</v>
      </c>
      <c r="D38" s="61" t="s">
        <v>107</v>
      </c>
      <c r="E38" s="61">
        <v>1</v>
      </c>
      <c r="F38" s="61" t="s">
        <v>108</v>
      </c>
      <c r="G38" s="37">
        <v>1</v>
      </c>
      <c r="H38" s="36">
        <v>67081.009999999995</v>
      </c>
      <c r="I38" s="36">
        <f t="shared" si="0"/>
        <v>67081.009999999995</v>
      </c>
      <c r="J38" s="36">
        <v>0</v>
      </c>
      <c r="K38" s="36">
        <v>0</v>
      </c>
    </row>
    <row r="39" spans="1:11" s="99" customFormat="1" ht="49.5">
      <c r="A39" s="94"/>
      <c r="B39" s="95" t="s">
        <v>112</v>
      </c>
      <c r="C39" s="96"/>
      <c r="D39" s="96"/>
      <c r="E39" s="96"/>
      <c r="F39" s="96" t="s">
        <v>110</v>
      </c>
      <c r="G39" s="97"/>
      <c r="H39" s="98"/>
      <c r="I39" s="98">
        <v>15291.36</v>
      </c>
      <c r="J39" s="98"/>
      <c r="K39" s="98"/>
    </row>
    <row r="40" spans="1:11" ht="16.5">
      <c r="A40" s="59"/>
      <c r="B40" s="60"/>
      <c r="C40" s="61"/>
      <c r="D40" s="61"/>
      <c r="E40" s="61"/>
      <c r="F40" s="61"/>
      <c r="G40" s="37"/>
      <c r="H40" s="36"/>
      <c r="I40" s="36"/>
      <c r="J40" s="36"/>
      <c r="K40" s="36"/>
    </row>
    <row r="41" spans="1:11" ht="16.5">
      <c r="A41" s="173" t="s">
        <v>18</v>
      </c>
      <c r="B41" s="174"/>
      <c r="C41" s="174"/>
      <c r="D41" s="174"/>
      <c r="E41" s="174"/>
      <c r="F41" s="174"/>
      <c r="G41" s="62"/>
      <c r="H41" s="63"/>
      <c r="I41" s="63">
        <f>SUM(I19:I40)</f>
        <v>5632329.9977999106</v>
      </c>
      <c r="J41" s="63">
        <f t="shared" ref="J41:K41" si="1">SUM(J19:J38)</f>
        <v>0</v>
      </c>
      <c r="K41" s="63">
        <f t="shared" si="1"/>
        <v>0</v>
      </c>
    </row>
    <row r="42" spans="1:11" ht="16.5">
      <c r="A42" s="44"/>
      <c r="B42" s="44"/>
      <c r="C42" s="44"/>
      <c r="D42" s="44"/>
      <c r="E42" s="44"/>
      <c r="F42" s="44"/>
      <c r="G42" s="44"/>
      <c r="H42" s="44"/>
      <c r="I42" s="44"/>
      <c r="J42" s="64"/>
      <c r="K42" s="44"/>
    </row>
    <row r="43" spans="1:11" ht="16.5" customHeight="1">
      <c r="A43" s="158"/>
      <c r="B43" s="159"/>
      <c r="C43" s="159"/>
      <c r="D43" s="159"/>
      <c r="E43" s="159"/>
      <c r="F43" s="159"/>
      <c r="G43" s="159"/>
      <c r="H43" s="159"/>
      <c r="I43" s="159"/>
      <c r="J43" s="159"/>
      <c r="K43" s="160"/>
    </row>
    <row r="44" spans="1:11" ht="15.75">
      <c r="A44" s="161" t="s">
        <v>114</v>
      </c>
      <c r="B44" s="162"/>
      <c r="C44" s="162"/>
      <c r="D44" s="162"/>
      <c r="E44" s="162"/>
      <c r="F44" s="162"/>
      <c r="G44" s="162"/>
      <c r="H44" s="162"/>
      <c r="I44" s="162"/>
      <c r="J44" s="162"/>
      <c r="K44" s="163"/>
    </row>
    <row r="45" spans="1:11" ht="31.5" customHeight="1">
      <c r="A45" s="161" t="s">
        <v>115</v>
      </c>
      <c r="B45" s="162"/>
      <c r="C45" s="162"/>
      <c r="D45" s="162"/>
      <c r="E45" s="162"/>
      <c r="F45" s="162"/>
      <c r="G45" s="162"/>
      <c r="H45" s="162"/>
      <c r="I45" s="162"/>
      <c r="J45" s="162"/>
      <c r="K45" s="163"/>
    </row>
    <row r="46" spans="1:11" ht="15.75">
      <c r="A46" s="164"/>
      <c r="B46" s="165"/>
      <c r="C46" s="165"/>
      <c r="D46" s="165"/>
      <c r="E46" s="165"/>
      <c r="F46" s="165"/>
      <c r="G46" s="165"/>
      <c r="H46" s="165"/>
      <c r="I46" s="165"/>
      <c r="J46" s="165"/>
      <c r="K46" s="166"/>
    </row>
    <row r="47" spans="1:11" ht="31.5" customHeight="1">
      <c r="A47" s="152" t="s">
        <v>113</v>
      </c>
      <c r="B47" s="153"/>
      <c r="C47" s="153"/>
      <c r="D47" s="153"/>
      <c r="E47" s="153"/>
      <c r="F47" s="153"/>
      <c r="G47" s="153"/>
      <c r="H47" s="153"/>
      <c r="I47" s="153"/>
      <c r="J47" s="153"/>
      <c r="K47" s="154"/>
    </row>
    <row r="48" spans="1:11" ht="15.75">
      <c r="A48" s="164"/>
      <c r="B48" s="165"/>
      <c r="C48" s="165"/>
      <c r="D48" s="165"/>
      <c r="E48" s="165"/>
      <c r="F48" s="165"/>
      <c r="G48" s="165"/>
      <c r="H48" s="165"/>
      <c r="I48" s="165"/>
      <c r="J48" s="165"/>
      <c r="K48" s="166"/>
    </row>
    <row r="49" spans="1:14" ht="31.5" customHeight="1">
      <c r="A49" s="152" t="s">
        <v>109</v>
      </c>
      <c r="B49" s="153"/>
      <c r="C49" s="153"/>
      <c r="D49" s="153"/>
      <c r="E49" s="153"/>
      <c r="F49" s="153"/>
      <c r="G49" s="153"/>
      <c r="H49" s="153"/>
      <c r="I49" s="153"/>
      <c r="J49" s="153"/>
      <c r="K49" s="154"/>
    </row>
    <row r="50" spans="1:14" ht="15.75">
      <c r="A50" s="177"/>
      <c r="B50" s="178"/>
      <c r="C50" s="178"/>
      <c r="D50" s="178"/>
      <c r="E50" s="178"/>
      <c r="F50" s="178"/>
      <c r="G50" s="178"/>
      <c r="H50" s="178"/>
      <c r="I50" s="178"/>
      <c r="J50" s="178"/>
      <c r="K50" s="179"/>
    </row>
    <row r="51" spans="1:14" ht="16.5">
      <c r="A51" s="44"/>
      <c r="B51" s="44"/>
      <c r="C51" s="44"/>
      <c r="D51" s="44"/>
      <c r="E51" s="44"/>
      <c r="F51" s="44"/>
      <c r="G51" s="44"/>
      <c r="H51" s="44"/>
      <c r="I51" s="44"/>
      <c r="J51" s="64"/>
      <c r="K51" s="44"/>
    </row>
    <row r="52" spans="1:14" ht="16.5">
      <c r="A52" s="44"/>
      <c r="B52" s="44"/>
      <c r="C52" s="44"/>
      <c r="D52" s="44"/>
      <c r="E52" s="44"/>
      <c r="F52" s="44"/>
      <c r="G52" s="44"/>
      <c r="H52" s="44"/>
      <c r="I52" s="44"/>
      <c r="J52" s="64"/>
      <c r="K52" s="44"/>
    </row>
    <row r="53" spans="1:14" ht="16.5">
      <c r="A53" s="44"/>
      <c r="B53" s="44"/>
      <c r="C53" s="44"/>
      <c r="D53" s="44"/>
      <c r="E53" s="44"/>
      <c r="F53" s="44"/>
      <c r="G53" s="44"/>
      <c r="H53" s="44"/>
      <c r="I53" s="44"/>
      <c r="J53" s="64"/>
      <c r="K53" s="44"/>
    </row>
    <row r="54" spans="1:14" ht="16.5">
      <c r="A54" s="44"/>
      <c r="B54" s="44"/>
      <c r="C54" s="44"/>
      <c r="D54" s="44"/>
      <c r="E54" s="44"/>
      <c r="F54" s="44"/>
      <c r="G54" s="58"/>
      <c r="H54" s="58"/>
      <c r="I54" s="58"/>
      <c r="J54" s="78"/>
      <c r="K54" s="58"/>
    </row>
    <row r="55" spans="1:14" ht="32.25" customHeight="1">
      <c r="A55" s="123" t="s">
        <v>75</v>
      </c>
      <c r="B55" s="123"/>
      <c r="C55" s="44"/>
      <c r="D55" s="111" t="s">
        <v>74</v>
      </c>
      <c r="E55" s="111"/>
      <c r="F55" s="44"/>
      <c r="G55" s="111" t="s">
        <v>76</v>
      </c>
      <c r="H55" s="111"/>
      <c r="I55" s="44"/>
      <c r="J55" s="111" t="s">
        <v>77</v>
      </c>
      <c r="K55" s="111"/>
      <c r="L55" s="8"/>
      <c r="M55" s="8"/>
      <c r="N55" s="8"/>
    </row>
    <row r="56" spans="1:14" s="9" customFormat="1" ht="50.25" customHeight="1">
      <c r="A56" s="111" t="s">
        <v>81</v>
      </c>
      <c r="B56" s="111"/>
      <c r="C56" s="51"/>
      <c r="D56" s="110" t="s">
        <v>80</v>
      </c>
      <c r="E56" s="110"/>
      <c r="F56" s="44"/>
      <c r="G56" s="180" t="s">
        <v>79</v>
      </c>
      <c r="H56" s="180"/>
      <c r="I56" s="65"/>
      <c r="J56" s="110" t="s">
        <v>31</v>
      </c>
      <c r="K56" s="110"/>
      <c r="L56" s="8"/>
      <c r="M56" s="8"/>
      <c r="N56" s="8"/>
    </row>
    <row r="57" spans="1:14" ht="15.75">
      <c r="A57" s="44"/>
      <c r="B57" s="44"/>
      <c r="C57" s="44"/>
      <c r="D57" s="44"/>
      <c r="E57" s="44"/>
      <c r="F57" s="44"/>
      <c r="G57" s="44"/>
      <c r="H57" s="44"/>
      <c r="I57" s="44"/>
      <c r="J57" s="44"/>
      <c r="K57" s="44"/>
    </row>
    <row r="58" spans="1:14" ht="93" customHeight="1">
      <c r="A58" s="167" t="s">
        <v>50</v>
      </c>
      <c r="B58" s="168"/>
      <c r="C58" s="168"/>
      <c r="D58" s="168"/>
      <c r="E58" s="168"/>
      <c r="F58" s="168"/>
      <c r="G58" s="168"/>
      <c r="H58" s="168"/>
      <c r="I58" s="168"/>
      <c r="J58" s="168"/>
      <c r="K58" s="168"/>
    </row>
    <row r="59" spans="1:14" ht="15.75">
      <c r="A59" s="44"/>
      <c r="B59" s="44"/>
      <c r="C59" s="44"/>
      <c r="D59" s="44"/>
      <c r="E59" s="44"/>
      <c r="F59" s="44"/>
      <c r="G59" s="44"/>
      <c r="H59" s="44"/>
      <c r="I59" s="44"/>
      <c r="J59" s="44"/>
      <c r="K59" s="44"/>
    </row>
    <row r="60" spans="1:14" ht="15.75">
      <c r="A60" s="44"/>
      <c r="B60" s="44"/>
      <c r="C60" s="44"/>
      <c r="D60" s="44"/>
      <c r="E60" s="44"/>
      <c r="F60" s="44"/>
      <c r="G60" s="44"/>
      <c r="H60" s="44"/>
      <c r="I60" s="44"/>
      <c r="J60" s="44"/>
      <c r="K60" s="44"/>
    </row>
    <row r="61" spans="1:14" ht="71.25" customHeight="1">
      <c r="A61" s="167" t="s">
        <v>51</v>
      </c>
      <c r="B61" s="168"/>
      <c r="C61" s="168"/>
      <c r="D61" s="168"/>
      <c r="E61" s="168"/>
      <c r="F61" s="168"/>
      <c r="G61" s="168"/>
      <c r="H61" s="168"/>
      <c r="I61" s="168"/>
      <c r="J61" s="168"/>
      <c r="K61" s="169"/>
    </row>
    <row r="62" spans="1:14">
      <c r="A62" s="6"/>
      <c r="B62" s="6"/>
      <c r="C62" s="6"/>
      <c r="D62" s="6"/>
      <c r="E62" s="6"/>
      <c r="F62" s="6"/>
      <c r="G62" s="6"/>
      <c r="H62" s="6"/>
      <c r="I62" s="6"/>
      <c r="J62" s="6"/>
      <c r="K62" s="6"/>
    </row>
    <row r="64" spans="1:14" ht="17.25" customHeight="1"/>
    <row r="65" spans="1:11" ht="15.75">
      <c r="A65" s="44"/>
      <c r="B65" s="44"/>
      <c r="C65" s="44"/>
      <c r="D65" s="44"/>
      <c r="E65" s="44"/>
      <c r="F65" s="44"/>
      <c r="G65" s="44"/>
      <c r="H65" s="44"/>
      <c r="I65" s="44"/>
      <c r="J65" s="44"/>
      <c r="K65" s="44"/>
    </row>
    <row r="66" spans="1:11" ht="15.75">
      <c r="A66" s="44"/>
      <c r="B66" s="44"/>
      <c r="C66" s="44"/>
      <c r="D66" s="44"/>
      <c r="E66" s="44"/>
      <c r="F66" s="44"/>
      <c r="G66" s="44"/>
      <c r="H66" s="44"/>
      <c r="I66" s="44"/>
      <c r="J66" s="44"/>
      <c r="K66" s="44"/>
    </row>
    <row r="67" spans="1:11" ht="17.25" customHeight="1"/>
  </sheetData>
  <mergeCells count="34">
    <mergeCell ref="A58:K58"/>
    <mergeCell ref="A61:K61"/>
    <mergeCell ref="A5:K5"/>
    <mergeCell ref="A9:F9"/>
    <mergeCell ref="A41:F41"/>
    <mergeCell ref="J16:K16"/>
    <mergeCell ref="G16:I16"/>
    <mergeCell ref="B16:F16"/>
    <mergeCell ref="A13:G13"/>
    <mergeCell ref="A6:K6"/>
    <mergeCell ref="H7:I7"/>
    <mergeCell ref="A11:H11"/>
    <mergeCell ref="A47:K47"/>
    <mergeCell ref="A48:K48"/>
    <mergeCell ref="A50:K50"/>
    <mergeCell ref="G56:H56"/>
    <mergeCell ref="A1:K1"/>
    <mergeCell ref="A2:K2"/>
    <mergeCell ref="A3:K3"/>
    <mergeCell ref="A4:K4"/>
    <mergeCell ref="A49:K49"/>
    <mergeCell ref="J7:K7"/>
    <mergeCell ref="J8:K8"/>
    <mergeCell ref="A43:K43"/>
    <mergeCell ref="A44:K44"/>
    <mergeCell ref="A45:K45"/>
    <mergeCell ref="A46:K46"/>
    <mergeCell ref="J56:K56"/>
    <mergeCell ref="A56:B56"/>
    <mergeCell ref="D56:E56"/>
    <mergeCell ref="A55:B55"/>
    <mergeCell ref="D55:E55"/>
    <mergeCell ref="G55:H55"/>
    <mergeCell ref="J55:K55"/>
  </mergeCells>
  <printOptions horizontalCentered="1"/>
  <pageMargins left="0.15748031496062992" right="0.15748031496062992" top="0.31" bottom="0.39" header="0" footer="0.19685039370078741"/>
  <pageSetup scale="58" orientation="landscape" r:id="rId1"/>
  <headerFooter>
    <oddFooter>&amp;L&amp;8Elaboró:  Subdirección de Planeación y Evaluación/Departamento de Planeación.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3_Fmto InforFinanciero</vt:lpstr>
      <vt:lpstr>3_1 Fmto InforFinancieroDetalle</vt:lpstr>
      <vt:lpstr>Hoja1</vt:lpstr>
      <vt:lpstr>'3_1 Fmto InforFinancieroDetalle'!Área_de_impresión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2016-10-07T18:00:02Z</cp:lastPrinted>
  <dcterms:created xsi:type="dcterms:W3CDTF">2009-06-24T14:36:37Z</dcterms:created>
  <dcterms:modified xsi:type="dcterms:W3CDTF">2016-10-07T18:00:04Z</dcterms:modified>
</cp:coreProperties>
</file>